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Safe From the Start\CSFA 2116 SFY 20\1218 Safe From the Start Evaluation - Copy\"/>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E2" i="8" l="1"/>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<sst xmlns="http://schemas.openxmlformats.org/spreadsheetml/2006/main" count="575" uniqueCount="335">
  <si>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</si>
  <si>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</si>
  <si>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</si>
  <si>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</si>
  <si>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</si>
  <si>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</si>
  <si>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</si>
  <si>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</si>
  <si>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</si>
  <si>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</si>
  <si>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</si>
  <si>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</si>
  <si>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</si>
  <si>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</si>
  <si>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</si>
  <si>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</si>
  <si>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</si>
  <si>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</si>
  <si>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</si>
  <si>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</si>
  <si>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</si>
  <si>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</si>
  <si>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</si>
  <si>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</si>
  <si>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</si>
  <si>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</si>
  <si>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</si>
  <si>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</si>
  <si>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</si>
  <si>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</si>
  <si>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</si>
  <si>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</si>
  <si>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</si>
  <si>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</si>
  <si>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</si>
  <si>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</si>
  <si>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</si>
  <si>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</si>
  <si>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</si>
  <si>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</si>
  <si>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</si>
  <si>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</si>
  <si>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</si>
  <si>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</si>
  <si>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</si>
  <si>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</si>
  <si>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</si>
  <si>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</si>
  <si>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</si>
  <si>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</si>
  <si>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</si>
  <si>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</si>
  <si>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</si>
  <si>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</si>
  <si>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</si>
  <si>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</si>
  <si>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</si>
  <si>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</si>
  <si>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</si>
  <si>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</si>
  <si>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</si>
  <si>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</si>
  <si>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</si>
  <si>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</si>
  <si>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</si>
  <si>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</si>
  <si>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</si>
  <si>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</si>
  <si>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</si>
  <si>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</si>
  <si>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</si>
  <si>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</si>
  <si>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</si>
  <si>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</si>
  <si>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</si>
  <si>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</si>
  <si>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</si>
  <si>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</si>
  <si>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</si>
  <si>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</si>
  <si>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</si>
  <si>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</si>
  <si>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</si>
  <si>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</si>
  <si>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</si>
  <si>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</si>
  <si>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</si>
  <si>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</si>
  <si>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</si>
  <si>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</si>
  <si>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</si>
  <si>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</si>
  <si>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</si>
  <si>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</si>
  <si>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</si>
  <si>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</si>
  <si>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</si>
  <si>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</si>
  <si>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</si>
  <si>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</si>
  <si>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</si>
  <si>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</si>
  <si>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</si>
  <si>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</si>
  <si>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</si>
  <si>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</si>
  <si>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</si>
  <si>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</si>
  <si>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</si>
  <si>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</si>
  <si>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</si>
  <si>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</si>
  <si>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</si>
  <si>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</si>
  <si>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</si>
  <si>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</si>
  <si>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</si>
  <si>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</si>
  <si>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</si>
  <si>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</si>
  <si>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</si>
  <si>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</si>
  <si>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</si>
  <si>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</si>
  <si>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</si>
  <si>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</si>
  <si>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</si>
  <si>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</si>
  <si>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</si>
  <si>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</si>
  <si>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</si>
  <si>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</si>
  <si>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</si>
  <si>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</si>
  <si>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</si>
  <si>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</si>
  <si>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</si>
  <si>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</si>
  <si>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</si>
  <si>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</si>
  <si>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</si>
  <si>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</si>
  <si>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</si>
  <si>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</si>
  <si>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</si>
  <si>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</si>
  <si>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</si>
  <si>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</si>
  <si>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</si>
  <si>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</si>
  <si>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</si>
  <si>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</si>
  <si>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</si>
  <si>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</si>
  <si>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</si>
  <si>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</si>
  <si>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</si>
  <si>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</si>
  <si>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</si>
  <si>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</si>
  <si>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</si>
  <si>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</si>
  <si>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</si>
  <si>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</si>
  <si>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</si>
  <si>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</si>
  <si>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</si>
  <si>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</si>
  <si>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</si>
  <si>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</si>
  <si>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</si>
  <si>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</si>
  <si>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</si>
  <si>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</si>
  <si>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</si>
  <si>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</si>
  <si>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</si>
  <si>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</si>
  <si>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</si>
  <si>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</si>
  <si>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</si>
  <si>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</si>
  <si>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</si>
  <si>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</si>
  <si>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</si>
  <si>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</si>
  <si>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</si>
  <si>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</si>
  <si>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</si>
  <si>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</si>
  <si>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</si>
  <si>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</si>
  <si>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</si>
  <si>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</si>
  <si>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</si>
  <si>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</si>
  <si>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</si>
  <si>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</si>
  <si>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</si>
  <si>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</si>
  <si>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</si>
  <si>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</si>
  <si>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</si>
  <si>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</si>
  <si>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</si>
  <si>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</si>
  <si>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</si>
  <si>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</si>
  <si>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</si>
  <si>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</si>
  <si>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</si>
  <si>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</si>
  <si>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</si>
  <si>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</si>
  <si>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</si>
  <si>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</si>
  <si>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</si>
  <si>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</si>
  <si>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</si>
  <si>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</si>
  <si>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</si>
  <si>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</si>
  <si>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</si>
  <si>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</si>
  <si>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</si>
  <si>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</si>
  <si>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</si>
  <si>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</si>
  <si>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</si>
  <si>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</si>
  <si>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</si>
  <si>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</si>
  <si>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</si>
  <si>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</si>
  <si>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</si>
  <si>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</si>
  <si>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</si>
  <si>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</si>
  <si>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</si>
  <si>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</si>
  <si>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</si>
  <si>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</si>
  <si>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</si>
  <si>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</si>
  <si>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</si>
  <si>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</si>
  <si>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</si>
  <si>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</si>
  <si>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</si>
  <si>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</si>
  <si>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</si>
  <si>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</si>
  <si>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</si>
  <si>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</si>
  <si>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</si>
  <si>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</si>
  <si>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</si>
  <si>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</si>
  <si>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</si>
  <si>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</si>
  <si>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</si>
  <si>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</si>
  <si>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</si>
  <si>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</si>
  <si>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</si>
  <si>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</si>
  <si>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</si>
  <si>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</si>
  <si>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</si>
  <si>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</si>
  <si>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</si>
  <si>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</si>
  <si>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</si>
  <si>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</si>
  <si>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</si>
  <si>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</si>
  <si>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</si>
  <si>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</si>
  <si>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</si>
  <si>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</si>
  <si>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</si>
  <si>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</si>
  <si>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</si>
  <si>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</si>
  <si>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</si>
  <si>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</si>
  <si>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</si>
  <si>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</si>
  <si>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</si>
  <si>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</si>
  <si>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</si>
  <si>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</si>
  <si>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</si>
  <si>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</si>
  <si>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</si>
  <si>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</si>
  <si>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</si>
  <si>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</si>
  <si>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</si>
  <si>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</si>
  <si>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</si>
  <si>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</si>
  <si>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</si>
  <si>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</si>
  <si>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</si>
  <si>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</si>
  <si>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</si>
  <si>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</si>
  <si>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</si>
  <si>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</si>
  <si>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</si>
  <si>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</si>
  <si>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</si>
  <si>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</si>
  <si>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</si>
  <si>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</si>
  <si>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</si>
  <si>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</si>
  <si>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</si>
  <si>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</si>
  <si>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</si>
  <si>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</si>
  <si>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</si>
  <si>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</si>
  <si>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</si>
  <si>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</si>
  <si>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</si>
  <si>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</si>
  <si>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546-00-2116</t>
    </r>
  </si>
  <si>
    <r>
      <t xml:space="preserve">State Fiscal Year(s): </t>
    </r>
    <r>
      <rPr>
        <sz val="9"/>
        <color theme="1"/>
        <rFont val="Times New Roman"/>
        <family val="1"/>
      </rPr>
      <t>2020</t>
    </r>
  </si>
  <si>
    <r>
      <t xml:space="preserve">CSFA Short Description: </t>
    </r>
    <r>
      <rPr>
        <sz val="9"/>
        <color theme="1"/>
        <rFont val="Times New Roman"/>
        <family val="1"/>
      </rPr>
      <t>SFSE SFY20</t>
    </r>
  </si>
  <si>
    <t xml:space="preserve">Grant #: 342012 </t>
  </si>
  <si>
    <t>Implementing Agency Name: Board of Trustees of the University of Illinois</t>
  </si>
  <si>
    <r>
      <t>Project Period:  October 31</t>
    </r>
    <r>
      <rPr>
        <sz val="9"/>
        <color theme="1"/>
        <rFont val="Times New Roman"/>
        <family val="1"/>
      </rPr>
      <t>, 2019 - June 30, 2020</t>
    </r>
  </si>
  <si>
    <t>NOFO ID: 2116-1218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</si>
</sst>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3" sqref="E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8" t="s">
        <v>0</v>
      </c>
      <c r="B1" s="429"/>
      <c r="C1" s="430" t="s">
        <v>253</v>
      </c>
      <c r="D1" s="430"/>
      <c r="E1" s="421" t="s">
        <v>275</v>
      </c>
      <c r="F1" s="422"/>
    </row>
    <row r="2" spans="1:7" ht="22.5" customHeight="1" thickTop="1" thickBot="1" x14ac:dyDescent="0.3">
      <c r="A2" s="381" t="s">
        <v>332</v>
      </c>
      <c r="B2" s="382"/>
      <c r="C2" s="425" t="s">
        <v>291</v>
      </c>
      <c r="D2" s="426"/>
      <c r="E2" s="194" t="s">
        <v>334</v>
      </c>
      <c r="F2" s="194" t="s">
        <v>331</v>
      </c>
    </row>
    <row r="3" spans="1:7" ht="35.25" customHeight="1" thickTop="1" thickBot="1" x14ac:dyDescent="0.3">
      <c r="A3" s="427" t="s">
        <v>328</v>
      </c>
      <c r="B3" s="427"/>
      <c r="C3" s="427" t="s">
        <v>330</v>
      </c>
      <c r="D3" s="427"/>
      <c r="E3" s="194" t="s">
        <v>329</v>
      </c>
      <c r="F3" s="194" t="s">
        <v>333</v>
      </c>
      <c r="G3" s="161"/>
    </row>
    <row r="4" spans="1:7" ht="27.75" customHeight="1" thickTop="1" thickBot="1" x14ac:dyDescent="0.3">
      <c r="A4" s="433" t="s">
        <v>248</v>
      </c>
      <c r="B4" s="434"/>
      <c r="C4" s="434"/>
      <c r="D4" s="434"/>
      <c r="E4" s="434"/>
      <c r="F4" s="435"/>
      <c r="G4" s="161"/>
    </row>
    <row r="5" spans="1:7" ht="20.25" customHeight="1" thickTop="1" thickBot="1" x14ac:dyDescent="0.3">
      <c r="A5" s="436" t="s">
        <v>226</v>
      </c>
      <c r="B5" s="437"/>
      <c r="C5" s="437"/>
      <c r="D5" s="437"/>
      <c r="E5" s="437"/>
      <c r="F5" s="438"/>
      <c r="G5" s="161"/>
    </row>
    <row r="6" spans="1:7" ht="17.25" customHeight="1" thickTop="1" thickBot="1" x14ac:dyDescent="0.3">
      <c r="A6" s="423" t="s">
        <v>32</v>
      </c>
      <c r="B6" s="424"/>
      <c r="C6" s="162" t="s">
        <v>23</v>
      </c>
      <c r="D6" s="305" t="s">
        <v>24</v>
      </c>
      <c r="E6" s="305" t="s">
        <v>25</v>
      </c>
      <c r="F6" s="306" t="s">
        <v>1</v>
      </c>
    </row>
    <row r="7" spans="1:7" ht="17.25" customHeight="1" thickTop="1" thickBot="1" x14ac:dyDescent="0.3">
      <c r="A7" s="447" t="s">
        <v>186</v>
      </c>
      <c r="B7" s="448"/>
      <c r="C7" s="206"/>
      <c r="D7" s="307">
        <v>0</v>
      </c>
      <c r="E7" s="307">
        <v>0</v>
      </c>
      <c r="F7" s="308">
        <f>SUM(C7:E7)</f>
        <v>0</v>
      </c>
    </row>
    <row r="8" spans="1:7" ht="13.5" customHeight="1" thickTop="1" x14ac:dyDescent="0.25">
      <c r="A8" s="439" t="s">
        <v>223</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45" t="s">
        <v>293</v>
      </c>
      <c r="B29" s="446"/>
      <c r="C29" s="342">
        <f>'Section C - Budget Summary '!E20</f>
        <v>0</v>
      </c>
      <c r="D29" s="314"/>
      <c r="E29" s="314"/>
      <c r="F29" s="315"/>
    </row>
    <row r="30" spans="1:6" ht="26.25" customHeight="1" thickTop="1" thickBot="1" x14ac:dyDescent="0.3">
      <c r="A30" s="431" t="s">
        <v>187</v>
      </c>
      <c r="B30" s="43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188</v>
      </c>
      <c r="C1" s="451"/>
      <c r="D1" s="451"/>
      <c r="E1" s="451"/>
      <c r="F1" s="451"/>
      <c r="G1" s="451"/>
      <c r="H1" s="451"/>
    </row>
    <row r="2" spans="2:24" ht="13.5" customHeight="1" x14ac:dyDescent="0.2">
      <c r="B2" s="63"/>
      <c r="C2" s="454" t="s">
        <v>191</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62" t="s">
        <v>158</v>
      </c>
      <c r="F14" s="462"/>
      <c r="G14" s="462"/>
      <c r="H14" s="462"/>
      <c r="I14" s="462"/>
      <c r="J14" s="462"/>
      <c r="K14" s="463"/>
      <c r="L14" s="14"/>
    </row>
    <row r="15" spans="2:24" ht="18" customHeight="1" x14ac:dyDescent="0.2">
      <c r="B15" s="97"/>
      <c r="C15" s="88"/>
      <c r="D15" s="88"/>
      <c r="E15" s="452" t="s">
        <v>106</v>
      </c>
      <c r="F15" s="464"/>
      <c r="G15" s="464"/>
      <c r="H15" s="464"/>
      <c r="I15" s="464"/>
      <c r="J15" s="464"/>
      <c r="K15" s="465"/>
      <c r="L15" s="14"/>
      <c r="O15" s="467"/>
      <c r="P15" s="467"/>
      <c r="Q15" s="467"/>
      <c r="R15" s="467"/>
      <c r="S15" s="467"/>
      <c r="T15" s="46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190</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9" t="s">
        <v>100</v>
      </c>
      <c r="C20" s="482"/>
      <c r="D20" s="86"/>
      <c r="E20" s="98" t="s">
        <v>105</v>
      </c>
      <c r="F20" s="86"/>
      <c r="G20" s="86"/>
      <c r="H20" s="86"/>
      <c r="I20" s="86"/>
      <c r="J20" s="86"/>
      <c r="K20" s="99"/>
    </row>
    <row r="21" spans="2:12" ht="15" customHeight="1" x14ac:dyDescent="0.2">
      <c r="B21" s="480"/>
      <c r="C21" s="483"/>
      <c r="D21" s="90"/>
      <c r="E21" s="100"/>
      <c r="F21" s="475" t="s">
        <v>99</v>
      </c>
      <c r="G21" s="475"/>
      <c r="H21" s="475"/>
      <c r="I21" s="475"/>
      <c r="J21" s="475"/>
      <c r="K21" s="476"/>
    </row>
    <row r="22" spans="2:12" ht="14.25" customHeight="1" x14ac:dyDescent="0.2">
      <c r="B22" s="480"/>
      <c r="C22" s="483"/>
      <c r="D22" s="90"/>
      <c r="E22" s="100"/>
      <c r="F22" s="473" t="s">
        <v>159</v>
      </c>
      <c r="G22" s="473"/>
      <c r="H22" s="473"/>
      <c r="I22" s="473"/>
      <c r="J22" s="473"/>
      <c r="K22" s="474"/>
    </row>
    <row r="23" spans="2:12" ht="12.75" customHeight="1" x14ac:dyDescent="0.2">
      <c r="B23" s="481"/>
      <c r="C23" s="484"/>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5" t="s">
        <v>194</v>
      </c>
      <c r="F25" s="485"/>
      <c r="G25" s="485"/>
      <c r="H25" s="485"/>
      <c r="I25" s="485"/>
      <c r="J25" s="485"/>
      <c r="K25" s="486"/>
    </row>
    <row r="26" spans="2:12" ht="33" customHeight="1" thickBot="1" x14ac:dyDescent="0.25">
      <c r="B26" s="63"/>
      <c r="C26" s="63"/>
      <c r="D26" s="63"/>
      <c r="E26" s="63"/>
      <c r="F26" s="63"/>
      <c r="G26" s="63"/>
      <c r="H26" s="63"/>
      <c r="I26" s="63"/>
      <c r="J26" s="63"/>
      <c r="K26" s="63"/>
    </row>
    <row r="27" spans="2:12" ht="15.75" customHeight="1" thickTop="1" x14ac:dyDescent="0.2">
      <c r="B27" s="477" t="s">
        <v>104</v>
      </c>
      <c r="C27" s="477"/>
      <c r="D27" s="477"/>
      <c r="E27" s="477"/>
      <c r="F27" s="478"/>
      <c r="G27" s="487" t="s">
        <v>299</v>
      </c>
      <c r="H27" s="488"/>
      <c r="I27" s="491" t="s">
        <v>297</v>
      </c>
      <c r="J27" s="491"/>
      <c r="K27" s="492"/>
    </row>
    <row r="28" spans="2:12" x14ac:dyDescent="0.2">
      <c r="B28" s="477"/>
      <c r="C28" s="477"/>
      <c r="D28" s="477"/>
      <c r="E28" s="477"/>
      <c r="F28" s="478"/>
      <c r="G28" s="489" t="s">
        <v>294</v>
      </c>
      <c r="H28" s="490"/>
      <c r="I28" s="493" t="s">
        <v>297</v>
      </c>
      <c r="J28" s="493"/>
      <c r="K28" s="494"/>
    </row>
    <row r="29" spans="2:12" ht="12.75" customHeight="1" x14ac:dyDescent="0.2">
      <c r="B29" s="477"/>
      <c r="C29" s="477"/>
      <c r="D29" s="477"/>
      <c r="E29" s="477"/>
      <c r="F29" s="478"/>
      <c r="G29" s="489" t="s">
        <v>296</v>
      </c>
      <c r="H29" s="490"/>
      <c r="I29" s="495" t="s">
        <v>298</v>
      </c>
      <c r="J29" s="495"/>
      <c r="K29" s="496"/>
    </row>
    <row r="30" spans="2:12" ht="17.25" customHeight="1" thickBot="1" x14ac:dyDescent="0.25">
      <c r="B30" s="477"/>
      <c r="C30" s="477"/>
      <c r="D30" s="477"/>
      <c r="E30" s="477"/>
      <c r="F30" s="478"/>
      <c r="G30" s="469" t="s">
        <v>295</v>
      </c>
      <c r="H30" s="470"/>
      <c r="I30" s="471" t="s">
        <v>297</v>
      </c>
      <c r="J30" s="471"/>
      <c r="K30" s="47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J2" sqref="J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
      <c r="A2" s="501" t="str">
        <f>'Section A - ICJIA Funds'!A2:B2</f>
        <v>Implementing Agency Name: Board of Trustees of the University of Illinois</v>
      </c>
      <c r="B2" s="502"/>
      <c r="C2" s="501" t="str">
        <f>'Section A - ICJIA Funds'!C2:D2</f>
        <v xml:space="preserve">DUNS#:  </v>
      </c>
      <c r="D2" s="502"/>
      <c r="E2" s="202" t="str">
        <f>'Section A - ICJIA Funds'!E2</f>
        <v>NOFO ID: 2116-1218</v>
      </c>
      <c r="F2" s="202" t="str">
        <f>'Section A - ICJIA Funds'!F2</f>
        <v xml:space="preserve">Grant #: 342012 </v>
      </c>
    </row>
    <row r="3" spans="1:12" ht="36" customHeight="1" thickTop="1" thickBot="1" x14ac:dyDescent="0.3">
      <c r="A3" s="497" t="str">
        <f>'Section A - ICJIA Funds'!A3:B3</f>
        <v>CFSA Number: 546-00-2116</v>
      </c>
      <c r="B3" s="498"/>
      <c r="C3" s="497" t="str">
        <f>'Section A - ICJIA Funds'!C3:D3</f>
        <v>CSFA Short Description: SFSE SFY20</v>
      </c>
      <c r="D3" s="498"/>
      <c r="E3" s="202" t="str">
        <f>'Section A - ICJIA Funds'!E3</f>
        <v>State Fiscal Year(s): 2020</v>
      </c>
      <c r="F3" s="202" t="str">
        <f>'Section A - ICJIA Funds'!F3</f>
        <v>Project Period:  October 31, 2019 - June 30, 2020</v>
      </c>
    </row>
    <row r="4" spans="1:12" ht="41.25" customHeight="1" thickTop="1" thickBot="1" x14ac:dyDescent="0.3">
      <c r="A4" s="503" t="s">
        <v>249</v>
      </c>
      <c r="B4" s="504"/>
      <c r="C4" s="504"/>
      <c r="D4" s="504"/>
      <c r="E4" s="504"/>
      <c r="F4" s="505"/>
      <c r="J4" s="160"/>
    </row>
    <row r="5" spans="1:12" ht="22.5" customHeight="1" thickTop="1" thickBot="1" x14ac:dyDescent="0.3">
      <c r="A5" s="436" t="s">
        <v>224</v>
      </c>
      <c r="B5" s="437"/>
      <c r="C5" s="437"/>
      <c r="D5" s="437"/>
      <c r="E5" s="437"/>
      <c r="F5" s="438"/>
      <c r="J5" s="160"/>
    </row>
    <row r="6" spans="1:12" ht="16.5" thickTop="1" thickBot="1" x14ac:dyDescent="0.3">
      <c r="A6" s="514" t="s">
        <v>27</v>
      </c>
      <c r="B6" s="515"/>
      <c r="C6" s="156" t="s">
        <v>23</v>
      </c>
      <c r="D6" s="332" t="s">
        <v>24</v>
      </c>
      <c r="E6" s="332" t="s">
        <v>25</v>
      </c>
      <c r="F6" s="328" t="s">
        <v>1</v>
      </c>
    </row>
    <row r="7" spans="1:12" ht="31.5" customHeight="1" thickTop="1" x14ac:dyDescent="0.25">
      <c r="A7" s="512" t="s">
        <v>300</v>
      </c>
      <c r="B7" s="513"/>
      <c r="C7" s="324"/>
      <c r="D7" s="333"/>
      <c r="E7" s="333"/>
      <c r="F7" s="334"/>
    </row>
    <row r="8" spans="1:12" ht="15.75" customHeight="1" x14ac:dyDescent="0.25">
      <c r="A8" s="508" t="s">
        <v>30</v>
      </c>
      <c r="B8" s="509"/>
      <c r="C8" s="206"/>
      <c r="D8" s="307">
        <v>0</v>
      </c>
      <c r="E8" s="307">
        <v>0</v>
      </c>
      <c r="F8" s="308">
        <f>SUM(C8:E8)</f>
        <v>0</v>
      </c>
      <c r="H8" s="160"/>
      <c r="J8" s="160"/>
    </row>
    <row r="9" spans="1:12" ht="15.75" customHeight="1" x14ac:dyDescent="0.25">
      <c r="A9" s="508" t="s">
        <v>31</v>
      </c>
      <c r="B9" s="509"/>
      <c r="C9" s="206"/>
      <c r="D9" s="307">
        <v>0</v>
      </c>
      <c r="E9" s="307">
        <v>0</v>
      </c>
      <c r="F9" s="308">
        <f>SUM(C9:E9)</f>
        <v>0</v>
      </c>
      <c r="H9" s="160"/>
    </row>
    <row r="10" spans="1:12" ht="15.75" customHeight="1" x14ac:dyDescent="0.25">
      <c r="A10" s="510" t="s">
        <v>28</v>
      </c>
      <c r="B10" s="511"/>
      <c r="C10" s="206"/>
      <c r="D10" s="307">
        <v>0</v>
      </c>
      <c r="E10" s="307">
        <v>0</v>
      </c>
      <c r="F10" s="308">
        <f>SUM(C10:E10)</f>
        <v>0</v>
      </c>
      <c r="J10" s="160"/>
    </row>
    <row r="11" spans="1:12" ht="15.75" customHeight="1" thickBot="1" x14ac:dyDescent="0.3">
      <c r="A11" s="516" t="s">
        <v>113</v>
      </c>
      <c r="B11" s="517"/>
      <c r="C11" s="211">
        <f>SUM(C8:C10)</f>
        <v>0</v>
      </c>
      <c r="D11" s="307">
        <f t="shared" ref="D11:E11" si="0">SUM(D8:D10)</f>
        <v>0</v>
      </c>
      <c r="E11" s="307">
        <f t="shared" si="0"/>
        <v>0</v>
      </c>
      <c r="F11" s="308">
        <f>SUM(C11:E11)</f>
        <v>0</v>
      </c>
      <c r="J11" s="160"/>
    </row>
    <row r="12" spans="1:12" ht="10.5" customHeight="1" thickTop="1" x14ac:dyDescent="0.25">
      <c r="A12" s="518" t="s">
        <v>225</v>
      </c>
      <c r="B12" s="519"/>
      <c r="C12" s="519"/>
      <c r="D12" s="519"/>
      <c r="E12" s="519"/>
      <c r="F12" s="520"/>
      <c r="J12" s="160"/>
    </row>
    <row r="13" spans="1:12" ht="9" customHeight="1" thickBot="1" x14ac:dyDescent="0.3">
      <c r="A13" s="521"/>
      <c r="B13" s="522"/>
      <c r="C13" s="522"/>
      <c r="D13" s="522"/>
      <c r="E13" s="522"/>
      <c r="F13" s="523"/>
    </row>
    <row r="14" spans="1:12" ht="23.25" customHeight="1" thickTop="1" thickBot="1" x14ac:dyDescent="0.3">
      <c r="A14" s="449" t="s">
        <v>162</v>
      </c>
      <c r="B14" s="45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45" t="s">
        <v>29</v>
      </c>
      <c r="B33" s="446"/>
      <c r="C33" s="209">
        <f>'Section C - Budget Summary '!F20</f>
        <v>0</v>
      </c>
      <c r="D33" s="313">
        <v>0</v>
      </c>
      <c r="E33" s="313">
        <v>0</v>
      </c>
      <c r="F33" s="329">
        <f>SUM(C33:E34)</f>
        <v>0</v>
      </c>
    </row>
    <row r="34" spans="1:6" ht="22.5" customHeight="1" thickTop="1" thickBot="1" x14ac:dyDescent="0.3">
      <c r="A34" s="506" t="s">
        <v>261</v>
      </c>
      <c r="B34" s="507"/>
      <c r="C34" s="210">
        <f>C33+C31</f>
        <v>0</v>
      </c>
      <c r="D34" s="330">
        <f t="shared" ref="D34:F34" si="2">D33+D31</f>
        <v>0</v>
      </c>
      <c r="E34" s="330">
        <f t="shared" si="2"/>
        <v>0</v>
      </c>
      <c r="F34" s="331">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Implementing Agency Name: Board of Trustees of the University of Illinois</v>
      </c>
      <c r="B2" s="534"/>
      <c r="C2" s="533" t="str">
        <f>'Section A - ICJIA Funds'!C2:D2</f>
        <v xml:space="preserve">DUNS#:  </v>
      </c>
      <c r="D2" s="536"/>
      <c r="E2" s="534"/>
      <c r="F2" s="184" t="str">
        <f>'Section A - ICJIA Funds'!E2</f>
        <v>NOFO ID: 2116-1218</v>
      </c>
      <c r="G2" s="539" t="str">
        <f>'Section A - ICJIA Funds'!F2</f>
        <v xml:space="preserve">Grant #: 342012 </v>
      </c>
      <c r="H2" s="540"/>
    </row>
    <row r="3" spans="1:11" ht="48" customHeight="1" thickTop="1" thickBot="1" x14ac:dyDescent="0.3">
      <c r="A3" s="527" t="str">
        <f>'Section A - ICJIA Funds'!A3:B3</f>
        <v>CFSA Number: 546-00-2116</v>
      </c>
      <c r="B3" s="529"/>
      <c r="C3" s="527" t="str">
        <f>'Section A - ICJIA Funds'!C3:D3</f>
        <v>CSFA Short Description: SFSE SFY20</v>
      </c>
      <c r="D3" s="528"/>
      <c r="E3" s="529"/>
      <c r="F3" s="184" t="str">
        <f>'Section A - ICJIA Funds'!E3</f>
        <v>State Fiscal Year(s): 2020</v>
      </c>
      <c r="G3" s="539" t="str">
        <f>'Section A - ICJIA Funds'!F3</f>
        <v>Project Period:  October 31, 2019 - June 30, 2020</v>
      </c>
      <c r="H3" s="540"/>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2" t="s">
        <v>317</v>
      </c>
      <c r="B8" s="542"/>
      <c r="C8" s="542"/>
      <c r="D8" s="542"/>
      <c r="E8" s="542"/>
      <c r="F8" s="542"/>
      <c r="G8" s="387"/>
      <c r="H8" s="390" t="s">
        <v>318</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25" t="s">
        <v>301</v>
      </c>
      <c r="B11" s="525"/>
      <c r="C11" s="359"/>
      <c r="D11" s="359"/>
      <c r="E11" s="524" t="s">
        <v>319</v>
      </c>
      <c r="F11" s="524"/>
      <c r="G11" s="391"/>
      <c r="H11" s="524" t="s">
        <v>327</v>
      </c>
      <c r="I11" s="524"/>
      <c r="K11" s="9"/>
    </row>
    <row r="12" spans="1:11" s="383" customFormat="1" x14ac:dyDescent="0.25">
      <c r="A12" s="360" t="s">
        <v>320</v>
      </c>
      <c r="B12" s="359"/>
      <c r="C12" s="359"/>
      <c r="D12" s="359"/>
      <c r="E12" s="393" t="s">
        <v>320</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25" t="s">
        <v>301</v>
      </c>
      <c r="B14" s="525"/>
      <c r="C14" s="359"/>
      <c r="D14" s="359"/>
      <c r="E14" s="524" t="s">
        <v>319</v>
      </c>
      <c r="F14" s="524"/>
      <c r="G14" s="391"/>
      <c r="H14" s="524" t="s">
        <v>327</v>
      </c>
      <c r="I14" s="524"/>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25" t="s">
        <v>301</v>
      </c>
      <c r="B17" s="525"/>
      <c r="C17" s="359"/>
      <c r="D17" s="359"/>
      <c r="E17" s="524" t="s">
        <v>319</v>
      </c>
      <c r="F17" s="524"/>
      <c r="G17" s="391"/>
      <c r="H17" s="524" t="s">
        <v>327</v>
      </c>
      <c r="I17" s="524"/>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25" t="s">
        <v>301</v>
      </c>
      <c r="B20" s="525"/>
      <c r="C20" s="359"/>
      <c r="D20" s="359"/>
      <c r="E20" s="524" t="s">
        <v>319</v>
      </c>
      <c r="F20" s="524"/>
      <c r="G20" s="391"/>
      <c r="H20" s="524" t="s">
        <v>327</v>
      </c>
      <c r="I20" s="524"/>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25" t="s">
        <v>301</v>
      </c>
      <c r="B24" s="525"/>
      <c r="C24" s="361"/>
      <c r="D24" s="361"/>
      <c r="E24" s="524" t="s">
        <v>319</v>
      </c>
      <c r="F24" s="524"/>
      <c r="G24" s="391"/>
      <c r="H24" s="541" t="s">
        <v>319</v>
      </c>
      <c r="I24" s="541"/>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3" t="s">
        <v>260</v>
      </c>
      <c r="C2" s="623"/>
      <c r="D2" s="623"/>
      <c r="E2" s="623"/>
      <c r="F2" s="623"/>
      <c r="G2" s="623"/>
      <c r="H2" s="623"/>
      <c r="I2" s="623"/>
      <c r="J2" s="623"/>
      <c r="K2" s="623"/>
      <c r="L2" s="623"/>
      <c r="M2" s="623"/>
      <c r="N2" s="623"/>
      <c r="O2" s="623"/>
      <c r="P2" s="623"/>
      <c r="Q2" s="623"/>
    </row>
    <row r="3" spans="2:17" ht="49.5" customHeight="1" x14ac:dyDescent="0.2">
      <c r="B3" s="624" t="s">
        <v>322</v>
      </c>
      <c r="C3" s="624"/>
      <c r="D3" s="624"/>
      <c r="E3" s="624"/>
      <c r="F3" s="624"/>
      <c r="G3" s="624"/>
      <c r="H3" s="624"/>
      <c r="I3" s="624"/>
      <c r="J3" s="624"/>
      <c r="K3" s="624"/>
      <c r="L3" s="624"/>
      <c r="M3" s="624"/>
      <c r="N3" s="624"/>
      <c r="O3" s="624"/>
      <c r="P3" s="624"/>
      <c r="Q3" s="624"/>
    </row>
    <row r="4" spans="2:17" x14ac:dyDescent="0.2">
      <c r="B4" s="625"/>
      <c r="C4" s="625"/>
      <c r="D4" s="625"/>
      <c r="E4" s="625"/>
      <c r="F4" s="625"/>
      <c r="G4" s="625"/>
      <c r="H4" s="625"/>
      <c r="I4" s="625"/>
      <c r="J4" s="625"/>
      <c r="K4" s="625"/>
      <c r="L4" s="625"/>
      <c r="M4" s="625"/>
      <c r="N4" s="625"/>
      <c r="O4" s="625"/>
      <c r="P4" s="625"/>
      <c r="Q4" s="625"/>
    </row>
    <row r="5" spans="2:17" ht="12.75" x14ac:dyDescent="0.2">
      <c r="B5" s="626" t="s">
        <v>302</v>
      </c>
      <c r="C5" s="627"/>
      <c r="D5" s="627"/>
      <c r="E5" s="627"/>
      <c r="F5" s="628"/>
      <c r="G5" s="629"/>
      <c r="H5" s="630"/>
      <c r="I5" s="630"/>
      <c r="J5" s="630"/>
      <c r="K5" s="630"/>
      <c r="L5" s="630"/>
      <c r="M5" s="630"/>
      <c r="N5" s="630"/>
      <c r="O5" s="630"/>
      <c r="P5" s="630"/>
      <c r="Q5" s="631"/>
    </row>
    <row r="6" spans="2:17" ht="15" customHeight="1" x14ac:dyDescent="0.2">
      <c r="B6" s="615" t="s">
        <v>303</v>
      </c>
      <c r="C6" s="621"/>
      <c r="D6" s="621"/>
      <c r="E6" s="621"/>
      <c r="F6" s="622"/>
      <c r="G6" s="617"/>
      <c r="H6" s="618"/>
      <c r="I6" s="618"/>
      <c r="J6" s="618"/>
      <c r="K6" s="618"/>
      <c r="L6" s="618"/>
      <c r="M6" s="618"/>
      <c r="N6" s="618"/>
      <c r="O6" s="618"/>
      <c r="P6" s="618"/>
      <c r="Q6" s="619"/>
    </row>
    <row r="7" spans="2:17" ht="15" customHeight="1" x14ac:dyDescent="0.2">
      <c r="B7" s="615" t="s">
        <v>304</v>
      </c>
      <c r="C7" s="616"/>
      <c r="D7" s="616"/>
      <c r="E7" s="616"/>
      <c r="F7" s="616"/>
      <c r="G7" s="617"/>
      <c r="H7" s="618"/>
      <c r="I7" s="618"/>
      <c r="J7" s="618"/>
      <c r="K7" s="618"/>
      <c r="L7" s="618"/>
      <c r="M7" s="618"/>
      <c r="N7" s="618"/>
      <c r="O7" s="618"/>
      <c r="P7" s="618"/>
      <c r="Q7" s="619"/>
    </row>
    <row r="8" spans="2:17" ht="15" customHeight="1" x14ac:dyDescent="0.2">
      <c r="B8" s="620" t="s">
        <v>305</v>
      </c>
      <c r="C8" s="621"/>
      <c r="D8" s="621"/>
      <c r="E8" s="621"/>
      <c r="F8" s="621"/>
      <c r="G8" s="617"/>
      <c r="H8" s="618"/>
      <c r="I8" s="618"/>
      <c r="J8" s="618"/>
      <c r="K8" s="618"/>
      <c r="L8" s="618"/>
      <c r="M8" s="618"/>
      <c r="N8" s="618"/>
      <c r="O8" s="618"/>
      <c r="P8" s="618"/>
      <c r="Q8" s="619"/>
    </row>
    <row r="9" spans="2:17" ht="15" customHeight="1" x14ac:dyDescent="0.2">
      <c r="B9" s="365" t="s">
        <v>114</v>
      </c>
      <c r="C9" s="555"/>
      <c r="D9" s="556"/>
      <c r="E9" s="556"/>
      <c r="F9" s="556"/>
      <c r="G9" s="557"/>
      <c r="H9" s="608" t="s">
        <v>115</v>
      </c>
      <c r="I9" s="609"/>
      <c r="J9" s="362"/>
      <c r="K9" s="370" t="s">
        <v>306</v>
      </c>
      <c r="L9" s="363"/>
      <c r="M9" s="558" t="s">
        <v>116</v>
      </c>
      <c r="N9" s="559"/>
      <c r="O9" s="559"/>
      <c r="P9" s="364"/>
      <c r="Q9" s="366"/>
    </row>
    <row r="10" spans="2:17" ht="15" customHeight="1" x14ac:dyDescent="0.2">
      <c r="B10" s="605" t="s">
        <v>307</v>
      </c>
      <c r="C10" s="606"/>
      <c r="D10" s="606"/>
      <c r="E10" s="606"/>
      <c r="F10" s="606"/>
      <c r="G10" s="606"/>
      <c r="H10" s="606"/>
      <c r="I10" s="606"/>
      <c r="J10" s="606"/>
      <c r="K10" s="606"/>
      <c r="L10" s="606"/>
      <c r="M10" s="606"/>
      <c r="N10" s="606"/>
      <c r="O10" s="606"/>
      <c r="P10" s="606"/>
      <c r="Q10" s="607"/>
    </row>
    <row r="11" spans="2:17" ht="15" customHeight="1" x14ac:dyDescent="0.2">
      <c r="B11" s="365" t="s">
        <v>114</v>
      </c>
      <c r="C11" s="555"/>
      <c r="D11" s="556"/>
      <c r="E11" s="556"/>
      <c r="F11" s="556"/>
      <c r="G11" s="557"/>
      <c r="H11" s="608" t="s">
        <v>115</v>
      </c>
      <c r="I11" s="609"/>
      <c r="J11" s="362"/>
      <c r="K11" s="370" t="s">
        <v>306</v>
      </c>
      <c r="L11" s="363"/>
      <c r="M11" s="558" t="s">
        <v>116</v>
      </c>
      <c r="N11" s="559"/>
      <c r="O11" s="559"/>
      <c r="P11" s="364"/>
      <c r="Q11" s="366"/>
    </row>
    <row r="12" spans="2:17" ht="15" customHeight="1" x14ac:dyDescent="0.2">
      <c r="B12" s="610" t="str">
        <f>'Section A - ICJIA Funds'!F2</f>
        <v xml:space="preserve">Grant #: 342012 </v>
      </c>
      <c r="C12" s="611"/>
      <c r="D12" s="611"/>
      <c r="E12" s="612" t="s">
        <v>120</v>
      </c>
      <c r="F12" s="612"/>
      <c r="G12" s="612"/>
      <c r="H12" s="613">
        <f>'Section A - ICJIA Funds'!C7</f>
        <v>0</v>
      </c>
      <c r="I12" s="613"/>
      <c r="J12" s="613"/>
      <c r="K12" s="611" t="str">
        <f>'Section A - ICJIA Funds'!F3</f>
        <v>Project Period:  October 31, 2019 - June 30, 2020</v>
      </c>
      <c r="L12" s="611"/>
      <c r="M12" s="611"/>
      <c r="N12" s="611"/>
      <c r="O12" s="611"/>
      <c r="P12" s="611"/>
      <c r="Q12" s="614"/>
    </row>
    <row r="13" spans="2:17" ht="12.75" x14ac:dyDescent="0.2">
      <c r="B13" s="578" t="s">
        <v>308</v>
      </c>
      <c r="C13" s="579"/>
      <c r="D13" s="579"/>
      <c r="E13" s="579"/>
      <c r="F13" s="579"/>
      <c r="G13" s="579"/>
      <c r="H13" s="579"/>
      <c r="I13" s="579"/>
      <c r="J13" s="579"/>
      <c r="K13" s="579"/>
      <c r="L13" s="579"/>
      <c r="M13" s="579"/>
      <c r="N13" s="579"/>
      <c r="O13" s="579"/>
      <c r="P13" s="579"/>
      <c r="Q13" s="580"/>
    </row>
    <row r="14" spans="2:17" ht="12.75" x14ac:dyDescent="0.2">
      <c r="B14" s="581" t="str">
        <f>'Section A - ICJIA Funds'!C3</f>
        <v>CSFA Short Description: SFSE SFY20</v>
      </c>
      <c r="C14" s="582"/>
      <c r="D14" s="582"/>
      <c r="E14" s="582"/>
      <c r="F14" s="582"/>
      <c r="G14" s="582"/>
      <c r="H14" s="582"/>
      <c r="I14" s="582"/>
      <c r="J14" s="582"/>
      <c r="K14" s="582"/>
      <c r="L14" s="582"/>
      <c r="M14" s="582"/>
      <c r="N14" s="582"/>
      <c r="O14" s="582"/>
      <c r="P14" s="582"/>
      <c r="Q14" s="583"/>
    </row>
    <row r="15" spans="2:17" ht="24" customHeight="1" x14ac:dyDescent="0.2">
      <c r="B15" s="575" t="s">
        <v>309</v>
      </c>
      <c r="C15" s="576"/>
      <c r="D15" s="576"/>
      <c r="E15" s="576"/>
      <c r="F15" s="576"/>
      <c r="G15" s="576"/>
      <c r="H15" s="576"/>
      <c r="I15" s="576"/>
      <c r="J15" s="576"/>
      <c r="K15" s="576"/>
      <c r="L15" s="576"/>
      <c r="M15" s="576"/>
      <c r="N15" s="576"/>
      <c r="O15" s="576"/>
      <c r="P15" s="576"/>
      <c r="Q15" s="577"/>
    </row>
    <row r="16" spans="2:17" ht="54.75" customHeight="1" x14ac:dyDescent="0.2">
      <c r="B16" s="584" t="s">
        <v>310</v>
      </c>
      <c r="C16" s="585"/>
      <c r="D16" s="585"/>
      <c r="E16" s="585"/>
      <c r="F16" s="585"/>
      <c r="G16" s="585"/>
      <c r="H16" s="585"/>
      <c r="I16" s="585"/>
      <c r="J16" s="585"/>
      <c r="K16" s="585"/>
      <c r="L16" s="585"/>
      <c r="M16" s="585"/>
      <c r="N16" s="585"/>
      <c r="O16" s="585"/>
      <c r="P16" s="585"/>
      <c r="Q16" s="586"/>
    </row>
    <row r="17" spans="2:17" ht="12" customHeight="1" x14ac:dyDescent="0.2">
      <c r="B17" s="587" t="s">
        <v>311</v>
      </c>
      <c r="C17" s="588"/>
      <c r="D17" s="588"/>
      <c r="E17" s="588"/>
      <c r="F17" s="588"/>
      <c r="G17" s="588"/>
      <c r="H17" s="588"/>
      <c r="I17" s="588"/>
      <c r="J17" s="588"/>
      <c r="K17" s="588"/>
      <c r="L17" s="588"/>
      <c r="M17" s="588"/>
      <c r="N17" s="588"/>
      <c r="O17" s="588"/>
      <c r="P17" s="588"/>
      <c r="Q17" s="589"/>
    </row>
    <row r="18" spans="2:17" ht="3.75" customHeight="1" x14ac:dyDescent="0.2">
      <c r="B18" s="590"/>
      <c r="C18" s="591"/>
      <c r="D18" s="591"/>
      <c r="E18" s="591"/>
      <c r="F18" s="591"/>
      <c r="G18" s="591"/>
      <c r="H18" s="591"/>
      <c r="I18" s="591"/>
      <c r="J18" s="591"/>
      <c r="K18" s="591"/>
      <c r="L18" s="591"/>
      <c r="M18" s="591"/>
      <c r="N18" s="591"/>
      <c r="O18" s="591"/>
      <c r="P18" s="591"/>
      <c r="Q18" s="592"/>
    </row>
    <row r="19" spans="2:17" ht="12.75" customHeight="1" x14ac:dyDescent="0.2">
      <c r="B19" s="593" t="s">
        <v>204</v>
      </c>
      <c r="C19" s="594"/>
      <c r="D19" s="594"/>
      <c r="E19" s="594"/>
      <c r="F19" s="594"/>
      <c r="G19" s="594"/>
      <c r="H19" s="594"/>
      <c r="I19" s="594"/>
      <c r="J19" s="594"/>
      <c r="K19" s="594"/>
      <c r="L19" s="594"/>
      <c r="M19" s="594"/>
      <c r="N19" s="594"/>
      <c r="O19" s="594"/>
      <c r="P19" s="594"/>
      <c r="Q19" s="595"/>
    </row>
    <row r="20" spans="2:17" ht="27.75" customHeight="1" x14ac:dyDescent="0.2">
      <c r="B20" s="596" t="s">
        <v>312</v>
      </c>
      <c r="C20" s="597"/>
      <c r="D20" s="597"/>
      <c r="E20" s="597"/>
      <c r="F20" s="597"/>
      <c r="G20" s="597"/>
      <c r="H20" s="597"/>
      <c r="I20" s="597"/>
      <c r="J20" s="597"/>
      <c r="K20" s="597"/>
      <c r="L20" s="597"/>
      <c r="M20" s="597"/>
      <c r="N20" s="597"/>
      <c r="O20" s="597"/>
      <c r="P20" s="597"/>
      <c r="Q20" s="598"/>
    </row>
    <row r="21" spans="2:17" ht="27.75" customHeight="1" x14ac:dyDescent="0.2">
      <c r="B21" s="599"/>
      <c r="C21" s="600"/>
      <c r="D21" s="600"/>
      <c r="E21" s="600"/>
      <c r="F21" s="600"/>
      <c r="G21" s="600"/>
      <c r="H21" s="600"/>
      <c r="I21" s="600"/>
      <c r="J21" s="600"/>
      <c r="K21" s="600"/>
      <c r="L21" s="600"/>
      <c r="M21" s="600"/>
      <c r="N21" s="600"/>
      <c r="O21" s="600"/>
      <c r="P21" s="600"/>
      <c r="Q21" s="601"/>
    </row>
    <row r="22" spans="2:17" ht="12" customHeight="1" x14ac:dyDescent="0.2">
      <c r="B22" s="587" t="s">
        <v>313</v>
      </c>
      <c r="C22" s="588"/>
      <c r="D22" s="588"/>
      <c r="E22" s="588"/>
      <c r="F22" s="588"/>
      <c r="G22" s="588"/>
      <c r="H22" s="588"/>
      <c r="I22" s="588"/>
      <c r="J22" s="588"/>
      <c r="K22" s="588"/>
      <c r="L22" s="588"/>
      <c r="M22" s="588"/>
      <c r="N22" s="588"/>
      <c r="O22" s="588"/>
      <c r="P22" s="588"/>
      <c r="Q22" s="589"/>
    </row>
    <row r="23" spans="2:17" ht="4.5" customHeight="1" x14ac:dyDescent="0.2">
      <c r="B23" s="602"/>
      <c r="C23" s="603"/>
      <c r="D23" s="603"/>
      <c r="E23" s="603"/>
      <c r="F23" s="603"/>
      <c r="G23" s="603"/>
      <c r="H23" s="603"/>
      <c r="I23" s="603"/>
      <c r="J23" s="603"/>
      <c r="K23" s="603"/>
      <c r="L23" s="603"/>
      <c r="M23" s="603"/>
      <c r="N23" s="603"/>
      <c r="O23" s="603"/>
      <c r="P23" s="603"/>
      <c r="Q23" s="604"/>
    </row>
    <row r="24" spans="2:17" ht="12.75" customHeight="1" x14ac:dyDescent="0.2">
      <c r="B24" s="593" t="s">
        <v>205</v>
      </c>
      <c r="C24" s="594"/>
      <c r="D24" s="594"/>
      <c r="E24" s="594"/>
      <c r="F24" s="594"/>
      <c r="G24" s="594"/>
      <c r="H24" s="594"/>
      <c r="I24" s="594"/>
      <c r="J24" s="594"/>
      <c r="K24" s="594"/>
      <c r="L24" s="594"/>
      <c r="M24" s="594"/>
      <c r="N24" s="594"/>
      <c r="O24" s="594"/>
      <c r="P24" s="594"/>
      <c r="Q24" s="595"/>
    </row>
    <row r="25" spans="2:17" ht="14.25" customHeight="1" x14ac:dyDescent="0.2">
      <c r="B25" s="575" t="s">
        <v>117</v>
      </c>
      <c r="C25" s="576"/>
      <c r="D25" s="576"/>
      <c r="E25" s="576"/>
      <c r="F25" s="576"/>
      <c r="G25" s="576"/>
      <c r="H25" s="576"/>
      <c r="I25" s="576"/>
      <c r="J25" s="576"/>
      <c r="K25" s="576"/>
      <c r="L25" s="576"/>
      <c r="M25" s="576"/>
      <c r="N25" s="576"/>
      <c r="O25" s="576"/>
      <c r="P25" s="576"/>
      <c r="Q25" s="577"/>
    </row>
    <row r="26" spans="2:17" ht="12" customHeight="1" x14ac:dyDescent="0.2">
      <c r="B26" s="570" t="s">
        <v>118</v>
      </c>
      <c r="C26" s="571"/>
      <c r="D26" s="562"/>
      <c r="E26" s="563"/>
      <c r="F26" s="563"/>
      <c r="G26" s="563"/>
      <c r="H26" s="563"/>
      <c r="I26" s="563"/>
      <c r="J26" s="563"/>
      <c r="K26" s="564"/>
      <c r="L26" s="367" t="s">
        <v>119</v>
      </c>
      <c r="M26" s="565"/>
      <c r="N26" s="566"/>
      <c r="O26" s="572"/>
      <c r="P26" s="573"/>
      <c r="Q26" s="574"/>
    </row>
    <row r="27" spans="2:17" ht="12.75" customHeight="1" x14ac:dyDescent="0.2">
      <c r="B27" s="560" t="s">
        <v>118</v>
      </c>
      <c r="C27" s="561"/>
      <c r="D27" s="562"/>
      <c r="E27" s="563"/>
      <c r="F27" s="563"/>
      <c r="G27" s="563"/>
      <c r="H27" s="563"/>
      <c r="I27" s="563"/>
      <c r="J27" s="563"/>
      <c r="K27" s="564"/>
      <c r="L27" s="368" t="s">
        <v>119</v>
      </c>
      <c r="M27" s="565"/>
      <c r="N27" s="566"/>
      <c r="O27" s="567"/>
      <c r="P27" s="568"/>
      <c r="Q27" s="569"/>
    </row>
    <row r="28" spans="2:17" ht="12.75" customHeight="1" x14ac:dyDescent="0.2">
      <c r="B28" s="560" t="s">
        <v>118</v>
      </c>
      <c r="C28" s="561"/>
      <c r="D28" s="562"/>
      <c r="E28" s="563"/>
      <c r="F28" s="563"/>
      <c r="G28" s="563"/>
      <c r="H28" s="563"/>
      <c r="I28" s="563"/>
      <c r="J28" s="563"/>
      <c r="K28" s="564"/>
      <c r="L28" s="368" t="s">
        <v>119</v>
      </c>
      <c r="M28" s="565"/>
      <c r="N28" s="566"/>
      <c r="O28" s="567"/>
      <c r="P28" s="568"/>
      <c r="Q28" s="569"/>
    </row>
    <row r="29" spans="2:17" ht="12.75" customHeight="1" x14ac:dyDescent="0.2">
      <c r="B29" s="560" t="s">
        <v>118</v>
      </c>
      <c r="C29" s="561"/>
      <c r="D29" s="562"/>
      <c r="E29" s="563"/>
      <c r="F29" s="563"/>
      <c r="G29" s="563"/>
      <c r="H29" s="563"/>
      <c r="I29" s="563"/>
      <c r="J29" s="563"/>
      <c r="K29" s="564"/>
      <c r="L29" s="368" t="s">
        <v>119</v>
      </c>
      <c r="M29" s="565"/>
      <c r="N29" s="566"/>
      <c r="O29" s="567"/>
      <c r="P29" s="568"/>
      <c r="Q29" s="569"/>
    </row>
    <row r="30" spans="2:17" ht="12.75" customHeight="1" x14ac:dyDescent="0.2">
      <c r="B30" s="545" t="s">
        <v>118</v>
      </c>
      <c r="C30" s="546"/>
      <c r="D30" s="547"/>
      <c r="E30" s="548"/>
      <c r="F30" s="548"/>
      <c r="G30" s="548"/>
      <c r="H30" s="548"/>
      <c r="I30" s="548"/>
      <c r="J30" s="548"/>
      <c r="K30" s="549"/>
      <c r="L30" s="369" t="s">
        <v>119</v>
      </c>
      <c r="M30" s="550"/>
      <c r="N30" s="551"/>
      <c r="O30" s="552"/>
      <c r="P30" s="553"/>
      <c r="Q30" s="554"/>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Implementing Agency Name: Board of Trustees of the University of Illinois</v>
      </c>
      <c r="I1" s="383" t="str">
        <f>'Section A - ICJIA Funds'!F2</f>
        <v xml:space="preserve">Grant #: 342012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Implementing Agency Name: Board of Trustees of the University of Illinois</v>
      </c>
      <c r="N1" s="383" t="str">
        <f>'Section C1 - Personnel'!I1</f>
        <v xml:space="preserve">Grant #: 342012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56" t="s">
        <v>321</v>
      </c>
      <c r="C3" s="656"/>
      <c r="D3" s="656"/>
      <c r="E3" s="656"/>
      <c r="F3" s="656"/>
      <c r="G3" s="656"/>
      <c r="H3" s="656"/>
      <c r="I3" s="656"/>
      <c r="J3" s="656"/>
      <c r="K3" s="656"/>
      <c r="L3" s="656"/>
      <c r="M3" s="656"/>
      <c r="N3" s="656"/>
      <c r="O3" s="656"/>
      <c r="P3" s="39"/>
    </row>
    <row r="4" spans="1:16" ht="32.25" customHeight="1" x14ac:dyDescent="0.25">
      <c r="A4" s="6"/>
      <c r="B4" s="647"/>
      <c r="C4" s="647"/>
      <c r="D4" s="647"/>
      <c r="E4" s="647"/>
      <c r="F4" s="647"/>
      <c r="G4" s="647"/>
      <c r="H4" s="647"/>
      <c r="I4" s="647"/>
      <c r="J4" s="647"/>
      <c r="K4" s="647"/>
      <c r="L4" s="647"/>
      <c r="M4" s="647"/>
      <c r="N4" s="647"/>
      <c r="O4" s="64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25">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25">
      <c r="A8" s="6"/>
      <c r="B8" s="659"/>
      <c r="C8" s="667"/>
      <c r="D8" s="668"/>
      <c r="E8" s="673"/>
      <c r="F8" s="303">
        <v>7.6499999999999999E-2</v>
      </c>
      <c r="G8" s="274"/>
      <c r="H8" s="274"/>
      <c r="I8" s="274"/>
      <c r="J8" s="274">
        <v>0</v>
      </c>
      <c r="K8" s="274">
        <v>0</v>
      </c>
      <c r="L8" s="287"/>
      <c r="M8" s="649"/>
      <c r="N8" s="651"/>
      <c r="O8" s="662"/>
      <c r="P8" s="14"/>
    </row>
    <row r="9" spans="1:16" x14ac:dyDescent="0.25">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Implementing Agency Name: Board of Trustees of the University of Illinois</v>
      </c>
      <c r="K1" s="6" t="str">
        <f>'Section C2 - Fringe Benefits'!N1</f>
        <v xml:space="preserve">Grant #: 342012 </v>
      </c>
    </row>
    <row r="2" spans="2:13" ht="24" customHeight="1" x14ac:dyDescent="0.25">
      <c r="B2" s="633" t="s">
        <v>169</v>
      </c>
      <c r="C2" s="633"/>
      <c r="D2" s="633"/>
      <c r="E2" s="633"/>
      <c r="F2" s="633"/>
      <c r="G2" s="633"/>
      <c r="H2" s="633"/>
      <c r="I2" s="633"/>
      <c r="J2" s="137"/>
      <c r="K2" s="137"/>
    </row>
    <row r="3" spans="2:13" ht="120.75" customHeight="1" x14ac:dyDescent="0.25">
      <c r="B3" s="656" t="s">
        <v>324</v>
      </c>
      <c r="C3" s="656"/>
      <c r="D3" s="656"/>
      <c r="E3" s="656"/>
      <c r="F3" s="656"/>
      <c r="G3" s="656"/>
      <c r="H3" s="656"/>
      <c r="I3" s="656"/>
      <c r="J3" s="656"/>
      <c r="K3" s="656"/>
      <c r="L3" s="656"/>
      <c r="M3" s="39"/>
    </row>
    <row r="4" spans="2:13" x14ac:dyDescent="0.25">
      <c r="C4" s="39"/>
      <c r="D4" s="39"/>
      <c r="E4" s="39"/>
      <c r="F4" s="39"/>
      <c r="G4" s="39"/>
      <c r="H4" s="39"/>
      <c r="I4" s="39"/>
      <c r="J4" s="39"/>
      <c r="K4" s="39"/>
      <c r="L4" s="144"/>
      <c r="M4" s="39"/>
    </row>
    <row r="5" spans="2:13" ht="15" customHeight="1" x14ac:dyDescent="0.25">
      <c r="B5" s="640" t="s">
        <v>232</v>
      </c>
      <c r="C5" s="663" t="s">
        <v>45</v>
      </c>
      <c r="D5" s="675" t="s">
        <v>33</v>
      </c>
      <c r="E5" s="675"/>
      <c r="F5" s="675"/>
      <c r="G5" s="675"/>
      <c r="H5" s="675"/>
      <c r="I5" s="676"/>
      <c r="J5" s="640" t="s">
        <v>206</v>
      </c>
      <c r="K5" s="642" t="s">
        <v>207</v>
      </c>
      <c r="L5" s="644" t="s">
        <v>195</v>
      </c>
      <c r="M5" s="39"/>
    </row>
    <row r="6" spans="2:13" x14ac:dyDescent="0.25">
      <c r="B6" s="649"/>
      <c r="C6" s="667"/>
      <c r="D6" s="151" t="s">
        <v>46</v>
      </c>
      <c r="E6" s="151" t="s">
        <v>47</v>
      </c>
      <c r="F6" s="151" t="s">
        <v>51</v>
      </c>
      <c r="G6" s="151" t="s">
        <v>55</v>
      </c>
      <c r="H6" s="151" t="s">
        <v>197</v>
      </c>
      <c r="I6" s="153" t="s">
        <v>50</v>
      </c>
      <c r="J6" s="649"/>
      <c r="K6" s="65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Implementing Agency Name: Board of Trustees of the University of Illinois</v>
      </c>
      <c r="I1" s="6" t="str">
        <f>'Section C3 - Travel'!K1</f>
        <v xml:space="preserve">Grant #: 342012 </v>
      </c>
    </row>
    <row r="2" spans="1:12" ht="27.75" customHeight="1" x14ac:dyDescent="0.25">
      <c r="A2" s="633" t="s">
        <v>169</v>
      </c>
      <c r="B2" s="633"/>
      <c r="C2" s="633"/>
      <c r="D2" s="633"/>
      <c r="E2" s="633"/>
      <c r="F2" s="633"/>
      <c r="G2" s="633"/>
      <c r="H2" s="633"/>
      <c r="I2" s="633"/>
      <c r="J2" s="633"/>
    </row>
    <row r="3" spans="1:12" ht="105" customHeight="1" x14ac:dyDescent="0.25">
      <c r="A3" s="656" t="s">
        <v>280</v>
      </c>
      <c r="B3" s="656"/>
      <c r="C3" s="656"/>
      <c r="D3" s="656"/>
      <c r="E3" s="656"/>
      <c r="F3" s="656"/>
      <c r="G3" s="656"/>
      <c r="H3" s="656"/>
      <c r="I3" s="656"/>
      <c r="J3" s="656"/>
      <c r="K3" s="39"/>
      <c r="L3" s="39"/>
    </row>
    <row r="4" spans="1:12" ht="9" customHeight="1" x14ac:dyDescent="0.25">
      <c r="A4" s="39"/>
      <c r="B4" s="39"/>
      <c r="C4" s="39"/>
      <c r="D4" s="39"/>
      <c r="E4" s="39"/>
      <c r="F4" s="39"/>
      <c r="G4" s="39"/>
      <c r="H4" s="39"/>
      <c r="I4" s="39"/>
      <c r="J4" s="39"/>
      <c r="K4" s="39"/>
      <c r="L4" s="39"/>
    </row>
    <row r="5" spans="1:12" ht="25.5" customHeight="1" x14ac:dyDescent="0.25">
      <c r="A5" s="685" t="s">
        <v>7</v>
      </c>
      <c r="B5" s="686"/>
      <c r="C5" s="686"/>
      <c r="D5" s="686"/>
      <c r="E5" s="686" t="s">
        <v>5</v>
      </c>
      <c r="F5" s="689"/>
      <c r="G5" s="690"/>
      <c r="H5" s="685" t="s">
        <v>206</v>
      </c>
      <c r="I5" s="690" t="s">
        <v>207</v>
      </c>
      <c r="J5" s="691" t="s">
        <v>195</v>
      </c>
      <c r="K5" s="39"/>
      <c r="L5" s="39"/>
    </row>
    <row r="6" spans="1:12" ht="48" x14ac:dyDescent="0.25">
      <c r="A6" s="687"/>
      <c r="B6" s="688"/>
      <c r="C6" s="688"/>
      <c r="D6" s="688"/>
      <c r="E6" s="173" t="s">
        <v>51</v>
      </c>
      <c r="F6" s="191" t="s">
        <v>6</v>
      </c>
      <c r="G6" s="155" t="s">
        <v>208</v>
      </c>
      <c r="H6" s="687"/>
      <c r="I6" s="693"/>
      <c r="J6" s="692"/>
      <c r="K6" s="39"/>
      <c r="L6" s="39"/>
    </row>
    <row r="7" spans="1:12" x14ac:dyDescent="0.25">
      <c r="A7" s="679"/>
      <c r="B7" s="680"/>
      <c r="C7" s="680"/>
      <c r="D7" s="680"/>
      <c r="E7" s="222"/>
      <c r="F7" s="297"/>
      <c r="G7" s="249"/>
      <c r="H7" s="251"/>
      <c r="I7" s="252"/>
      <c r="J7" s="245">
        <f>ROUND(E7*F7*G7,0)</f>
        <v>0</v>
      </c>
      <c r="K7" s="39"/>
      <c r="L7" s="39"/>
    </row>
    <row r="8" spans="1:12" x14ac:dyDescent="0.25">
      <c r="A8" s="677"/>
      <c r="B8" s="678"/>
      <c r="C8" s="678"/>
      <c r="D8" s="678"/>
      <c r="E8" s="222"/>
      <c r="F8" s="297"/>
      <c r="G8" s="249"/>
      <c r="H8" s="251"/>
      <c r="I8" s="252"/>
      <c r="J8" s="245">
        <f t="shared" ref="J8:J14" si="0">ROUND(E8*F8*G8,0)</f>
        <v>0</v>
      </c>
      <c r="K8" s="39"/>
      <c r="L8" s="39"/>
    </row>
    <row r="9" spans="1:12" x14ac:dyDescent="0.25">
      <c r="A9" s="677"/>
      <c r="B9" s="678"/>
      <c r="C9" s="678"/>
      <c r="D9" s="678"/>
      <c r="E9" s="222"/>
      <c r="F9" s="297"/>
      <c r="G9" s="249"/>
      <c r="H9" s="251"/>
      <c r="I9" s="252"/>
      <c r="J9" s="245">
        <f t="shared" si="0"/>
        <v>0</v>
      </c>
      <c r="K9" s="39"/>
      <c r="L9" s="39"/>
    </row>
    <row r="10" spans="1:12" x14ac:dyDescent="0.25">
      <c r="A10" s="677"/>
      <c r="B10" s="678"/>
      <c r="C10" s="678"/>
      <c r="D10" s="678"/>
      <c r="E10" s="222"/>
      <c r="F10" s="297"/>
      <c r="G10" s="249"/>
      <c r="H10" s="251"/>
      <c r="I10" s="252"/>
      <c r="J10" s="245">
        <f t="shared" si="0"/>
        <v>0</v>
      </c>
      <c r="K10" s="39"/>
      <c r="L10" s="39"/>
    </row>
    <row r="11" spans="1:12" x14ac:dyDescent="0.25">
      <c r="A11" s="677"/>
      <c r="B11" s="678"/>
      <c r="C11" s="678"/>
      <c r="D11" s="678"/>
      <c r="E11" s="222"/>
      <c r="F11" s="297"/>
      <c r="G11" s="249"/>
      <c r="H11" s="251"/>
      <c r="I11" s="252"/>
      <c r="J11" s="245">
        <f t="shared" si="0"/>
        <v>0</v>
      </c>
      <c r="K11" s="39"/>
      <c r="L11" s="39"/>
    </row>
    <row r="12" spans="1:12" x14ac:dyDescent="0.25">
      <c r="A12" s="677"/>
      <c r="B12" s="678"/>
      <c r="C12" s="678"/>
      <c r="D12" s="678"/>
      <c r="E12" s="222"/>
      <c r="F12" s="297"/>
      <c r="G12" s="249"/>
      <c r="H12" s="251"/>
      <c r="I12" s="252"/>
      <c r="J12" s="245">
        <f t="shared" si="0"/>
        <v>0</v>
      </c>
      <c r="K12" s="39"/>
      <c r="L12" s="39"/>
    </row>
    <row r="13" spans="1:12" ht="15" customHeight="1" x14ac:dyDescent="0.25">
      <c r="A13" s="677"/>
      <c r="B13" s="678"/>
      <c r="C13" s="678"/>
      <c r="D13" s="678"/>
      <c r="E13" s="222"/>
      <c r="F13" s="297"/>
      <c r="G13" s="249"/>
      <c r="H13" s="251"/>
      <c r="I13" s="252"/>
      <c r="J13" s="245">
        <f t="shared" si="0"/>
        <v>0</v>
      </c>
      <c r="K13" s="39"/>
      <c r="L13" s="39"/>
    </row>
    <row r="14" spans="1:12" ht="15.75" thickBot="1" x14ac:dyDescent="0.3">
      <c r="A14" s="682"/>
      <c r="B14" s="683"/>
      <c r="C14" s="683"/>
      <c r="D14" s="683"/>
      <c r="E14" s="244"/>
      <c r="F14" s="298"/>
      <c r="G14" s="250"/>
      <c r="H14" s="253"/>
      <c r="I14" s="254"/>
      <c r="J14" s="248">
        <f t="shared" si="0"/>
        <v>0</v>
      </c>
      <c r="K14" s="57"/>
      <c r="L14" s="121"/>
    </row>
    <row r="15" spans="1:12" ht="15.75" thickTop="1" x14ac:dyDescent="0.25">
      <c r="A15" s="681" t="s">
        <v>196</v>
      </c>
      <c r="B15" s="681"/>
      <c r="C15" s="681"/>
      <c r="D15" s="681"/>
      <c r="E15" s="681"/>
      <c r="F15" s="681"/>
      <c r="G15" s="681"/>
      <c r="H15" s="216">
        <f>ROUND(SUM(H7:H14),0)</f>
        <v>0</v>
      </c>
      <c r="I15" s="216">
        <f>ROUND(SUM(I7:I14),0)</f>
        <v>0</v>
      </c>
      <c r="J15" s="216">
        <f t="shared" ref="J15" si="1">SUM(J7:J14)</f>
        <v>0</v>
      </c>
      <c r="L15" s="64"/>
    </row>
    <row r="16" spans="1:12" x14ac:dyDescent="0.25">
      <c r="A16" s="684"/>
      <c r="B16" s="684"/>
      <c r="C16" s="684"/>
      <c r="D16" s="684"/>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Implementing Agency Name: Board of Trustees of the University of Illinois</v>
      </c>
      <c r="J1" s="6" t="str">
        <f>'Section C4 - Equipment '!I1</f>
        <v xml:space="preserve">Grant #: 342012 </v>
      </c>
    </row>
    <row r="2" spans="1:11" ht="29.25" customHeight="1" x14ac:dyDescent="0.25">
      <c r="B2" s="633" t="s">
        <v>169</v>
      </c>
      <c r="C2" s="633"/>
      <c r="D2" s="633"/>
      <c r="E2" s="633"/>
      <c r="F2" s="633"/>
      <c r="G2" s="633"/>
      <c r="H2" s="633"/>
      <c r="I2" s="633"/>
      <c r="J2" s="633"/>
      <c r="K2" s="633"/>
    </row>
    <row r="3" spans="1:11" ht="54" customHeight="1" x14ac:dyDescent="0.25">
      <c r="B3" s="656" t="s">
        <v>281</v>
      </c>
      <c r="C3" s="656"/>
      <c r="D3" s="656"/>
      <c r="E3" s="656"/>
      <c r="F3" s="656"/>
      <c r="G3" s="656"/>
      <c r="H3" s="656"/>
      <c r="I3" s="656"/>
      <c r="J3" s="656"/>
      <c r="K3" s="656"/>
    </row>
    <row r="4" spans="1:11" ht="15" customHeight="1" x14ac:dyDescent="0.25">
      <c r="B4" s="640" t="s">
        <v>52</v>
      </c>
      <c r="C4" s="663"/>
      <c r="D4" s="663"/>
      <c r="E4" s="663"/>
      <c r="F4" s="663" t="s">
        <v>33</v>
      </c>
      <c r="G4" s="664"/>
      <c r="H4" s="642"/>
      <c r="I4" s="640" t="s">
        <v>206</v>
      </c>
      <c r="J4" s="642" t="s">
        <v>207</v>
      </c>
      <c r="K4" s="644" t="s">
        <v>195</v>
      </c>
    </row>
    <row r="5" spans="1:11" ht="36" x14ac:dyDescent="0.25">
      <c r="B5" s="649"/>
      <c r="C5" s="667"/>
      <c r="D5" s="667"/>
      <c r="E5" s="667"/>
      <c r="F5" s="152" t="s">
        <v>53</v>
      </c>
      <c r="G5" s="192" t="s">
        <v>6</v>
      </c>
      <c r="H5" s="155" t="s">
        <v>208</v>
      </c>
      <c r="I5" s="649"/>
      <c r="J5" s="65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81" t="s">
        <v>196</v>
      </c>
      <c r="B16" s="681"/>
      <c r="C16" s="681"/>
      <c r="D16" s="681"/>
      <c r="E16" s="681"/>
      <c r="F16" s="681"/>
      <c r="G16" s="681"/>
      <c r="H16" s="681"/>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Implementing Agency Name: Board of Trustees of the University of Illinois</v>
      </c>
      <c r="I1" s="6" t="str">
        <f>'Section C5 - Supplies'!J1</f>
        <v xml:space="preserve">Grant #: 342012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49"/>
      <c r="I8" s="651"/>
      <c r="J8" s="674"/>
    </row>
    <row r="9" spans="1:11" x14ac:dyDescent="0.25">
      <c r="A9" s="677"/>
      <c r="B9" s="678"/>
      <c r="C9" s="678"/>
      <c r="D9" s="301"/>
      <c r="E9" s="259"/>
      <c r="F9" s="259"/>
      <c r="G9" s="261"/>
      <c r="H9" s="263"/>
      <c r="I9" s="264"/>
      <c r="J9" s="265">
        <f>ROUND(D9*F9*G9,0)</f>
        <v>0</v>
      </c>
      <c r="K9" s="64"/>
    </row>
    <row r="10" spans="1:11" x14ac:dyDescent="0.25">
      <c r="A10" s="677"/>
      <c r="B10" s="678"/>
      <c r="C10" s="678"/>
      <c r="D10" s="301"/>
      <c r="E10" s="259"/>
      <c r="F10" s="259"/>
      <c r="G10" s="261"/>
      <c r="H10" s="263"/>
      <c r="I10" s="264"/>
      <c r="J10" s="265">
        <f t="shared" ref="J10:J23" si="0">ROUND(D10*F10*G10,0)</f>
        <v>0</v>
      </c>
      <c r="K10" s="64"/>
    </row>
    <row r="11" spans="1:11" x14ac:dyDescent="0.25">
      <c r="A11" s="677"/>
      <c r="B11" s="678"/>
      <c r="C11" s="678"/>
      <c r="D11" s="301"/>
      <c r="E11" s="259"/>
      <c r="F11" s="259"/>
      <c r="G11" s="261"/>
      <c r="H11" s="263"/>
      <c r="I11" s="264"/>
      <c r="J11" s="265">
        <f t="shared" si="0"/>
        <v>0</v>
      </c>
      <c r="K11" s="64"/>
    </row>
    <row r="12" spans="1:11" ht="15" customHeight="1" x14ac:dyDescent="0.25">
      <c r="A12" s="677"/>
      <c r="B12" s="678"/>
      <c r="C12" s="678"/>
      <c r="D12" s="301"/>
      <c r="E12" s="259"/>
      <c r="F12" s="259"/>
      <c r="G12" s="261"/>
      <c r="H12" s="263"/>
      <c r="I12" s="264"/>
      <c r="J12" s="265">
        <f t="shared" si="0"/>
        <v>0</v>
      </c>
      <c r="K12" s="64"/>
    </row>
    <row r="13" spans="1:11" ht="15" customHeight="1" x14ac:dyDescent="0.25">
      <c r="A13" s="677"/>
      <c r="B13" s="678"/>
      <c r="C13" s="678"/>
      <c r="D13" s="301"/>
      <c r="E13" s="259"/>
      <c r="F13" s="259"/>
      <c r="G13" s="261"/>
      <c r="H13" s="263"/>
      <c r="I13" s="264"/>
      <c r="J13" s="265">
        <f t="shared" si="0"/>
        <v>0</v>
      </c>
      <c r="K13" s="64"/>
    </row>
    <row r="14" spans="1:11" x14ac:dyDescent="0.25">
      <c r="A14" s="677"/>
      <c r="B14" s="678"/>
      <c r="C14" s="678"/>
      <c r="D14" s="301"/>
      <c r="E14" s="259"/>
      <c r="F14" s="259"/>
      <c r="G14" s="261"/>
      <c r="H14" s="263"/>
      <c r="I14" s="264"/>
      <c r="J14" s="265">
        <f t="shared" si="0"/>
        <v>0</v>
      </c>
      <c r="K14" s="64"/>
    </row>
    <row r="15" spans="1:11" x14ac:dyDescent="0.25">
      <c r="A15" s="677"/>
      <c r="B15" s="678"/>
      <c r="C15" s="678"/>
      <c r="D15" s="301"/>
      <c r="E15" s="259"/>
      <c r="F15" s="259"/>
      <c r="G15" s="261"/>
      <c r="H15" s="263"/>
      <c r="I15" s="264"/>
      <c r="J15" s="265">
        <f t="shared" si="0"/>
        <v>0</v>
      </c>
      <c r="K15" s="64"/>
    </row>
    <row r="16" spans="1:11" x14ac:dyDescent="0.25">
      <c r="A16" s="677"/>
      <c r="B16" s="678"/>
      <c r="C16" s="678"/>
      <c r="D16" s="301"/>
      <c r="E16" s="259"/>
      <c r="F16" s="259"/>
      <c r="G16" s="261"/>
      <c r="H16" s="263"/>
      <c r="I16" s="264"/>
      <c r="J16" s="265">
        <f t="shared" si="0"/>
        <v>0</v>
      </c>
      <c r="K16" s="64"/>
    </row>
    <row r="17" spans="1:11" ht="15" customHeight="1" x14ac:dyDescent="0.25">
      <c r="A17" s="677"/>
      <c r="B17" s="678"/>
      <c r="C17" s="678"/>
      <c r="D17" s="301"/>
      <c r="E17" s="259"/>
      <c r="F17" s="259"/>
      <c r="G17" s="261"/>
      <c r="H17" s="263"/>
      <c r="I17" s="264"/>
      <c r="J17" s="265">
        <f t="shared" si="0"/>
        <v>0</v>
      </c>
      <c r="K17" s="64"/>
    </row>
    <row r="18" spans="1:11" ht="15" customHeight="1" x14ac:dyDescent="0.25">
      <c r="A18" s="677"/>
      <c r="B18" s="678"/>
      <c r="C18" s="678"/>
      <c r="D18" s="301"/>
      <c r="E18" s="259"/>
      <c r="F18" s="259"/>
      <c r="G18" s="261"/>
      <c r="H18" s="263"/>
      <c r="I18" s="264"/>
      <c r="J18" s="265">
        <f t="shared" si="0"/>
        <v>0</v>
      </c>
      <c r="K18" s="64"/>
    </row>
    <row r="19" spans="1:11" x14ac:dyDescent="0.25">
      <c r="A19" s="677"/>
      <c r="B19" s="678"/>
      <c r="C19" s="678"/>
      <c r="D19" s="301"/>
      <c r="E19" s="259"/>
      <c r="F19" s="259"/>
      <c r="G19" s="261"/>
      <c r="H19" s="263"/>
      <c r="I19" s="264"/>
      <c r="J19" s="265">
        <f t="shared" si="0"/>
        <v>0</v>
      </c>
      <c r="K19" s="64"/>
    </row>
    <row r="20" spans="1:11" x14ac:dyDescent="0.25">
      <c r="A20" s="677"/>
      <c r="B20" s="678"/>
      <c r="C20" s="678"/>
      <c r="D20" s="301"/>
      <c r="E20" s="259"/>
      <c r="F20" s="259"/>
      <c r="G20" s="261"/>
      <c r="H20" s="263"/>
      <c r="I20" s="264"/>
      <c r="J20" s="265">
        <f t="shared" si="0"/>
        <v>0</v>
      </c>
      <c r="K20" s="64"/>
    </row>
    <row r="21" spans="1:11" x14ac:dyDescent="0.25">
      <c r="A21" s="677"/>
      <c r="B21" s="678"/>
      <c r="C21" s="678"/>
      <c r="D21" s="301"/>
      <c r="E21" s="259"/>
      <c r="F21" s="259"/>
      <c r="G21" s="261"/>
      <c r="H21" s="263"/>
      <c r="I21" s="264"/>
      <c r="J21" s="265">
        <f t="shared" si="0"/>
        <v>0</v>
      </c>
      <c r="K21" s="64"/>
    </row>
    <row r="22" spans="1:11" ht="15" customHeight="1" x14ac:dyDescent="0.25">
      <c r="A22" s="677"/>
      <c r="B22" s="678"/>
      <c r="C22" s="678"/>
      <c r="D22" s="301"/>
      <c r="E22" s="259"/>
      <c r="F22" s="259"/>
      <c r="G22" s="261"/>
      <c r="H22" s="263"/>
      <c r="I22" s="264"/>
      <c r="J22" s="265">
        <f t="shared" si="0"/>
        <v>0</v>
      </c>
      <c r="K22" s="64"/>
    </row>
    <row r="23" spans="1:11" ht="15" customHeight="1" thickBot="1" x14ac:dyDescent="0.3">
      <c r="A23" s="682"/>
      <c r="B23" s="683"/>
      <c r="C23" s="683"/>
      <c r="D23" s="302"/>
      <c r="E23" s="260"/>
      <c r="F23" s="260"/>
      <c r="G23" s="262"/>
      <c r="H23" s="266"/>
      <c r="I23" s="267"/>
      <c r="J23" s="268">
        <f t="shared" si="0"/>
        <v>0</v>
      </c>
      <c r="K23" s="64"/>
    </row>
    <row r="24" spans="1:11" ht="15.75" thickTop="1" x14ac:dyDescent="0.25">
      <c r="A24" s="681" t="s">
        <v>196</v>
      </c>
      <c r="B24" s="681"/>
      <c r="C24" s="681"/>
      <c r="D24" s="681"/>
      <c r="E24" s="681"/>
      <c r="F24" s="681"/>
      <c r="G24" s="681"/>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9" t="s">
        <v>56</v>
      </c>
      <c r="C3" s="703" t="s">
        <v>8</v>
      </c>
      <c r="D3" s="703"/>
      <c r="E3" s="703"/>
      <c r="F3" s="703" t="s">
        <v>33</v>
      </c>
      <c r="G3" s="703"/>
      <c r="H3" s="703"/>
      <c r="I3" s="703" t="s">
        <v>39</v>
      </c>
    </row>
    <row r="4" spans="2:9" ht="14.25" customHeight="1" x14ac:dyDescent="0.25">
      <c r="B4" s="709"/>
      <c r="C4" s="703"/>
      <c r="D4" s="703"/>
      <c r="E4" s="703"/>
      <c r="F4" s="40" t="s">
        <v>54</v>
      </c>
      <c r="G4" s="40" t="s">
        <v>55</v>
      </c>
      <c r="H4" s="40" t="s">
        <v>51</v>
      </c>
      <c r="I4" s="703"/>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04" t="s">
        <v>44</v>
      </c>
      <c r="H7" s="704"/>
      <c r="I7" s="47">
        <f>SUM(I6:I6)</f>
        <v>0</v>
      </c>
    </row>
    <row r="8" spans="2:9" x14ac:dyDescent="0.25">
      <c r="B8" s="42"/>
      <c r="C8" s="42"/>
      <c r="D8" s="42"/>
      <c r="E8" s="42"/>
      <c r="F8" s="42"/>
      <c r="G8" s="118"/>
      <c r="H8" s="118"/>
      <c r="I8" s="47"/>
    </row>
    <row r="9" spans="2:9" x14ac:dyDescent="0.25">
      <c r="B9" s="703" t="s">
        <v>57</v>
      </c>
      <c r="C9" s="703" t="s">
        <v>45</v>
      </c>
      <c r="D9" s="712" t="s">
        <v>33</v>
      </c>
      <c r="E9" s="712"/>
      <c r="F9" s="712"/>
      <c r="G9" s="712"/>
      <c r="H9" s="712"/>
      <c r="I9" s="703" t="s">
        <v>39</v>
      </c>
    </row>
    <row r="10" spans="2:9" x14ac:dyDescent="0.25">
      <c r="B10" s="703"/>
      <c r="C10" s="703"/>
      <c r="D10" s="125" t="s">
        <v>46</v>
      </c>
      <c r="E10" s="125" t="s">
        <v>47</v>
      </c>
      <c r="F10" s="125" t="s">
        <v>48</v>
      </c>
      <c r="G10" s="125" t="s">
        <v>49</v>
      </c>
      <c r="H10" s="125" t="s">
        <v>50</v>
      </c>
      <c r="I10" s="703"/>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4" t="s">
        <v>44</v>
      </c>
      <c r="H13" s="704"/>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7" t="s">
        <v>41</v>
      </c>
      <c r="H16" s="707"/>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5"/>
      <c r="C25" s="634"/>
      <c r="D25" s="634"/>
      <c r="E25" s="634"/>
      <c r="F25" s="634"/>
      <c r="G25" s="634"/>
      <c r="H25" s="634"/>
      <c r="I25" s="706"/>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4" t="s">
        <v>44</v>
      </c>
      <c r="F6" s="704"/>
      <c r="G6" s="47">
        <f>SUM(G4:G5)</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61" t="s">
        <v>176</v>
      </c>
      <c r="C2" s="461"/>
      <c r="D2" s="461"/>
      <c r="E2" s="461"/>
      <c r="F2" s="461"/>
      <c r="G2" s="461"/>
      <c r="H2" s="461"/>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4" t="s">
        <v>44</v>
      </c>
      <c r="G9" s="704"/>
      <c r="H9" s="47">
        <f>SUM(H7:H8)</f>
        <v>0</v>
      </c>
    </row>
    <row r="10" spans="2:8" x14ac:dyDescent="0.2">
      <c r="F10" s="66"/>
      <c r="H10" s="23"/>
    </row>
    <row r="11" spans="2:8" x14ac:dyDescent="0.2">
      <c r="F11" s="66"/>
      <c r="H11" s="23"/>
    </row>
    <row r="12" spans="2:8" ht="15.75" x14ac:dyDescent="0.4">
      <c r="F12" s="66"/>
      <c r="H12" s="70">
        <f>H11</f>
        <v>0</v>
      </c>
    </row>
    <row r="13" spans="2:8" ht="13.5" x14ac:dyDescent="0.25">
      <c r="F13" s="707" t="s">
        <v>41</v>
      </c>
      <c r="G13" s="707"/>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4" t="s">
        <v>44</v>
      </c>
      <c r="F6" s="704"/>
      <c r="G6" s="47">
        <f>SUM(G4:G5)</f>
        <v>0</v>
      </c>
    </row>
    <row r="8" spans="1:7" ht="17.25" x14ac:dyDescent="0.4">
      <c r="G8" s="70">
        <f>G7</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7" t="s">
        <v>41</v>
      </c>
      <c r="G11" s="707"/>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5"/>
      <c r="C21" s="634"/>
      <c r="D21" s="634"/>
      <c r="E21" s="634"/>
      <c r="F21" s="634"/>
      <c r="G21" s="634"/>
      <c r="H21" s="706"/>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09" t="s">
        <v>64</v>
      </c>
      <c r="B4" s="709"/>
      <c r="C4" s="709" t="s">
        <v>33</v>
      </c>
      <c r="D4" s="709"/>
      <c r="E4" s="709"/>
      <c r="F4" s="709"/>
      <c r="G4" s="716" t="s">
        <v>39</v>
      </c>
    </row>
    <row r="5" spans="1:7" x14ac:dyDescent="0.25">
      <c r="A5" s="709"/>
      <c r="B5" s="709"/>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7" t="s">
        <v>41</v>
      </c>
      <c r="F13" s="707"/>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80</v>
      </c>
      <c r="E37" s="708"/>
      <c r="F37" s="708"/>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Implementing Agency Name: Board of Trustees of the University of Illinois</v>
      </c>
      <c r="I1" s="383" t="str">
        <f>'Section C6 - Contractual'!I1</f>
        <v xml:space="preserve">Grant #: 342012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63"/>
      <c r="D4" s="663"/>
      <c r="E4" s="663"/>
      <c r="F4" s="663" t="s">
        <v>33</v>
      </c>
      <c r="G4" s="642"/>
      <c r="H4" s="640" t="s">
        <v>206</v>
      </c>
      <c r="I4" s="642" t="s">
        <v>207</v>
      </c>
      <c r="J4" s="644" t="s">
        <v>195</v>
      </c>
    </row>
    <row r="5" spans="1:11" ht="15" customHeight="1" x14ac:dyDescent="0.25">
      <c r="B5" s="649"/>
      <c r="C5" s="667"/>
      <c r="D5" s="667"/>
      <c r="E5" s="667"/>
      <c r="F5" s="152" t="s">
        <v>81</v>
      </c>
      <c r="G5" s="154" t="s">
        <v>82</v>
      </c>
      <c r="H5" s="649"/>
      <c r="I5" s="651"/>
      <c r="J5" s="674"/>
    </row>
    <row r="6" spans="1:11" ht="33.75" customHeight="1" x14ac:dyDescent="0.25">
      <c r="B6" s="719"/>
      <c r="C6" s="720"/>
      <c r="D6" s="720"/>
      <c r="E6" s="720"/>
      <c r="F6" s="269"/>
      <c r="G6" s="270"/>
      <c r="H6" s="271"/>
      <c r="I6" s="272"/>
      <c r="J6" s="273">
        <f>ROUND(F6*G6,0)</f>
        <v>0</v>
      </c>
    </row>
    <row r="7" spans="1:11" x14ac:dyDescent="0.25">
      <c r="B7" s="6"/>
      <c r="C7" s="6"/>
      <c r="D7" s="6"/>
      <c r="E7" s="6"/>
      <c r="F7" s="704"/>
      <c r="G7" s="704"/>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Implementing Agency Name: Board of Trustees of the University of Illinois</v>
      </c>
      <c r="F1" s="6" t="str">
        <f>'Section C7 - Indirect Costs '!I1</f>
        <v xml:space="preserve">Grant #: 342012 </v>
      </c>
    </row>
    <row r="2" spans="1:9" ht="20.25" customHeight="1" x14ac:dyDescent="0.25">
      <c r="A2" s="633" t="s">
        <v>169</v>
      </c>
      <c r="B2" s="633"/>
      <c r="C2" s="633"/>
      <c r="D2" s="633"/>
      <c r="E2" s="633"/>
      <c r="F2" s="633"/>
      <c r="G2" s="633"/>
    </row>
    <row r="3" spans="1:9" ht="39" customHeight="1" x14ac:dyDescent="0.25">
      <c r="A3" s="656" t="s">
        <v>314</v>
      </c>
      <c r="B3" s="656"/>
      <c r="C3" s="656"/>
      <c r="D3" s="656"/>
      <c r="E3" s="656"/>
      <c r="F3" s="656"/>
      <c r="G3" s="656"/>
      <c r="H3" s="39"/>
      <c r="I3" s="39"/>
    </row>
    <row r="4" spans="1:9" x14ac:dyDescent="0.25">
      <c r="A4" s="731" t="s">
        <v>9</v>
      </c>
      <c r="B4" s="732"/>
      <c r="C4" s="732"/>
      <c r="D4" s="732"/>
      <c r="E4" s="349" t="s">
        <v>206</v>
      </c>
      <c r="F4" s="350" t="s">
        <v>209</v>
      </c>
      <c r="G4" s="351" t="s">
        <v>201</v>
      </c>
      <c r="I4" s="14"/>
    </row>
    <row r="5" spans="1:9" x14ac:dyDescent="0.25">
      <c r="A5" s="721" t="s">
        <v>83</v>
      </c>
      <c r="B5" s="722"/>
      <c r="C5" s="722"/>
      <c r="D5" s="722"/>
      <c r="E5" s="348">
        <f>'Section C1 - Personnel'!H18</f>
        <v>0</v>
      </c>
      <c r="F5" s="348">
        <f>'Section C1 - Personnel'!I18</f>
        <v>0</v>
      </c>
      <c r="G5" s="352">
        <f>'Section C1 - Personnel'!J18</f>
        <v>0</v>
      </c>
      <c r="H5" s="129"/>
      <c r="I5" s="14"/>
    </row>
    <row r="6" spans="1:9" x14ac:dyDescent="0.25">
      <c r="A6" s="723" t="s">
        <v>84</v>
      </c>
      <c r="B6" s="724"/>
      <c r="C6" s="724"/>
      <c r="D6" s="724"/>
      <c r="E6" s="346">
        <f>'Section C2 - Fringe Benefits'!M19</f>
        <v>0</v>
      </c>
      <c r="F6" s="346">
        <f>'Section C2 - Fringe Benefits'!N19</f>
        <v>0</v>
      </c>
      <c r="G6" s="353">
        <f>'Section C2 - Fringe Benefits'!O19</f>
        <v>0</v>
      </c>
      <c r="H6" s="129"/>
      <c r="I6" s="14"/>
    </row>
    <row r="7" spans="1:9" x14ac:dyDescent="0.25">
      <c r="A7" s="723" t="s">
        <v>85</v>
      </c>
      <c r="B7" s="724"/>
      <c r="C7" s="724"/>
      <c r="D7" s="724"/>
      <c r="E7" s="346">
        <f>'Section C3 - Travel'!J18</f>
        <v>0</v>
      </c>
      <c r="F7" s="346">
        <f>'Section C3 - Travel'!K18</f>
        <v>0</v>
      </c>
      <c r="G7" s="353">
        <f>'Section C3 - Travel'!L18</f>
        <v>0</v>
      </c>
      <c r="H7" s="129"/>
      <c r="I7" s="14"/>
    </row>
    <row r="8" spans="1:9" x14ac:dyDescent="0.25">
      <c r="A8" s="723" t="s">
        <v>2</v>
      </c>
      <c r="B8" s="724"/>
      <c r="C8" s="724"/>
      <c r="D8" s="724"/>
      <c r="E8" s="346">
        <f>'Section C4 - Equipment '!H15</f>
        <v>0</v>
      </c>
      <c r="F8" s="346">
        <f>'Section C4 - Equipment '!I15</f>
        <v>0</v>
      </c>
      <c r="G8" s="353">
        <f>'Section C4 - Equipment '!J15</f>
        <v>0</v>
      </c>
      <c r="H8" s="129"/>
      <c r="I8" s="14"/>
    </row>
    <row r="9" spans="1:9" x14ac:dyDescent="0.25">
      <c r="A9" s="723" t="s">
        <v>3</v>
      </c>
      <c r="B9" s="724"/>
      <c r="C9" s="724"/>
      <c r="D9" s="724"/>
      <c r="E9" s="346">
        <f>'Section C5 - Supplies'!I16</f>
        <v>0</v>
      </c>
      <c r="F9" s="346">
        <f>'Section C5 - Supplies'!J16</f>
        <v>0</v>
      </c>
      <c r="G9" s="353">
        <f>'Section C5 - Supplies'!K16</f>
        <v>0</v>
      </c>
      <c r="H9" s="129"/>
      <c r="I9" s="14"/>
    </row>
    <row r="10" spans="1:9" x14ac:dyDescent="0.25">
      <c r="A10" s="723" t="s">
        <v>16</v>
      </c>
      <c r="B10" s="724"/>
      <c r="C10" s="724"/>
      <c r="D10" s="724"/>
      <c r="E10" s="346">
        <f>'Section C6 - Contractual'!H24</f>
        <v>0</v>
      </c>
      <c r="F10" s="346">
        <f>'Section C6 - Contractual'!I24</f>
        <v>0</v>
      </c>
      <c r="G10" s="353">
        <f>'Section C6 - Contractual'!J24</f>
        <v>0</v>
      </c>
      <c r="H10" s="129"/>
      <c r="I10" s="14"/>
    </row>
    <row r="11" spans="1:9" x14ac:dyDescent="0.25">
      <c r="A11" s="725" t="s">
        <v>17</v>
      </c>
      <c r="B11" s="726"/>
      <c r="C11" s="726"/>
      <c r="D11" s="726"/>
      <c r="E11" s="347"/>
      <c r="F11" s="347"/>
      <c r="G11" s="354"/>
      <c r="H11" s="129"/>
      <c r="I11" s="14"/>
    </row>
    <row r="12" spans="1:9" x14ac:dyDescent="0.25">
      <c r="A12" s="733" t="s">
        <v>18</v>
      </c>
      <c r="B12" s="734"/>
      <c r="C12" s="734"/>
      <c r="D12" s="734"/>
      <c r="E12" s="347"/>
      <c r="F12" s="347"/>
      <c r="G12" s="354"/>
      <c r="H12" s="129"/>
      <c r="I12" s="14"/>
    </row>
    <row r="13" spans="1:9" x14ac:dyDescent="0.25">
      <c r="A13" s="725" t="s">
        <v>19</v>
      </c>
      <c r="B13" s="726"/>
      <c r="C13" s="726"/>
      <c r="D13" s="726"/>
      <c r="E13" s="347"/>
      <c r="F13" s="347"/>
      <c r="G13" s="354"/>
      <c r="H13" s="129"/>
      <c r="I13" s="14"/>
    </row>
    <row r="14" spans="1:9" x14ac:dyDescent="0.25">
      <c r="A14" s="725" t="s">
        <v>86</v>
      </c>
      <c r="B14" s="726"/>
      <c r="C14" s="726"/>
      <c r="D14" s="726"/>
      <c r="E14" s="347"/>
      <c r="F14" s="347"/>
      <c r="G14" s="354"/>
      <c r="H14" s="129"/>
      <c r="I14" s="14"/>
    </row>
    <row r="15" spans="1:9" x14ac:dyDescent="0.25">
      <c r="A15" s="725" t="s">
        <v>87</v>
      </c>
      <c r="B15" s="726"/>
      <c r="C15" s="726"/>
      <c r="D15" s="726"/>
      <c r="E15" s="347"/>
      <c r="F15" s="347"/>
      <c r="G15" s="354"/>
      <c r="H15" s="130"/>
      <c r="I15" s="14"/>
    </row>
    <row r="16" spans="1:9" x14ac:dyDescent="0.25">
      <c r="A16" s="725" t="s">
        <v>88</v>
      </c>
      <c r="B16" s="726"/>
      <c r="C16" s="726"/>
      <c r="D16" s="726"/>
      <c r="E16" s="347"/>
      <c r="F16" s="347"/>
      <c r="G16" s="354"/>
      <c r="H16" s="130"/>
      <c r="I16" s="14"/>
    </row>
    <row r="17" spans="1:9" x14ac:dyDescent="0.25">
      <c r="A17" s="725" t="s">
        <v>89</v>
      </c>
      <c r="B17" s="726"/>
      <c r="C17" s="726"/>
      <c r="D17" s="726"/>
      <c r="E17" s="347"/>
      <c r="F17" s="347"/>
      <c r="G17" s="354"/>
      <c r="H17" s="130"/>
      <c r="I17" s="14"/>
    </row>
    <row r="18" spans="1:9" x14ac:dyDescent="0.25">
      <c r="A18" s="725" t="s">
        <v>90</v>
      </c>
      <c r="B18" s="726"/>
      <c r="C18" s="726"/>
      <c r="D18" s="726"/>
      <c r="E18" s="347"/>
      <c r="F18" s="347"/>
      <c r="G18" s="354"/>
      <c r="H18" s="130"/>
      <c r="I18" s="14"/>
    </row>
    <row r="19" spans="1:9" x14ac:dyDescent="0.25">
      <c r="A19" s="725" t="s">
        <v>91</v>
      </c>
      <c r="B19" s="726"/>
      <c r="C19" s="726"/>
      <c r="D19" s="726"/>
      <c r="E19" s="347"/>
      <c r="F19" s="347"/>
      <c r="G19" s="354"/>
      <c r="H19" s="130"/>
      <c r="I19" s="14"/>
    </row>
    <row r="20" spans="1:9" ht="15.75" thickBot="1" x14ac:dyDescent="0.3">
      <c r="A20" s="727" t="s">
        <v>92</v>
      </c>
      <c r="B20" s="728"/>
      <c r="C20" s="728"/>
      <c r="D20" s="728"/>
      <c r="E20" s="357">
        <f>'Section C7 - Indirect Costs '!H6</f>
        <v>0</v>
      </c>
      <c r="F20" s="357">
        <f>'Section C7 - Indirect Costs '!I6</f>
        <v>0</v>
      </c>
      <c r="G20" s="358">
        <f>'Section C7 - Indirect Costs '!J6</f>
        <v>0</v>
      </c>
      <c r="H20" s="130"/>
      <c r="I20" s="14"/>
    </row>
    <row r="21" spans="1:9" ht="15.75" thickTop="1" x14ac:dyDescent="0.25">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28" t="s">
        <v>254</v>
      </c>
      <c r="D1" s="751"/>
      <c r="E1" s="499" t="s">
        <v>202</v>
      </c>
      <c r="F1" s="500"/>
    </row>
    <row r="2" spans="1:9" ht="16.5" customHeight="1" thickTop="1" thickBot="1" x14ac:dyDescent="0.3">
      <c r="A2" s="752" t="str">
        <f>'Section A - ICJIA Funds'!A2:B2</f>
        <v>Implementing Agency Name: Board of Trustees of the University of Illinois</v>
      </c>
      <c r="B2" s="753"/>
      <c r="C2" s="752" t="str">
        <f>'Section A - ICJIA Funds'!C2:D2</f>
        <v xml:space="preserve">DUNS#:  </v>
      </c>
      <c r="D2" s="753"/>
      <c r="E2" s="184" t="str">
        <f>'Section A - ICJIA Funds'!E2</f>
        <v>NOFO ID: 2116-1218</v>
      </c>
      <c r="F2" s="184" t="str">
        <f>'Section A - ICJIA Funds'!F2</f>
        <v xml:space="preserve">Grant #: 342012 </v>
      </c>
    </row>
    <row r="3" spans="1:9" ht="45.75" customHeight="1" thickTop="1" thickBot="1" x14ac:dyDescent="0.3">
      <c r="A3" s="527" t="str">
        <f>'Section A - ICJIA Funds'!A3:B3</f>
        <v>CFSA Number: 546-00-2116</v>
      </c>
      <c r="B3" s="529"/>
      <c r="C3" s="527" t="str">
        <f>'Section A - ICJIA Funds'!C3:D3</f>
        <v>CSFA Short Description: SFSE SFY20</v>
      </c>
      <c r="D3" s="529"/>
      <c r="E3" s="184" t="str">
        <f>'Section A - ICJIA Funds'!E3</f>
        <v>State Fiscal Year(s): 2020</v>
      </c>
      <c r="F3" s="184" t="str">
        <f>'Section A - ICJIA Funds'!F3</f>
        <v>Project Period:  October 31, 2019 - June 30, 2020</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35" t="s">
        <v>234</v>
      </c>
      <c r="B7" s="735"/>
      <c r="C7" s="735"/>
      <c r="D7" s="735"/>
      <c r="E7" s="735"/>
      <c r="F7" s="735"/>
      <c r="G7" s="276"/>
      <c r="H7" s="276"/>
      <c r="I7" s="276"/>
    </row>
    <row r="8" spans="1:9" s="404" customFormat="1" x14ac:dyDescent="0.25">
      <c r="A8" s="402" t="s">
        <v>323</v>
      </c>
      <c r="B8" s="745" t="s">
        <v>236</v>
      </c>
      <c r="C8" s="746"/>
      <c r="D8" s="746" t="s">
        <v>237</v>
      </c>
      <c r="E8" s="748"/>
      <c r="F8" s="403" t="s">
        <v>156</v>
      </c>
    </row>
    <row r="9" spans="1:9" s="404" customFormat="1" x14ac:dyDescent="0.25">
      <c r="A9" s="405"/>
      <c r="B9" s="736"/>
      <c r="C9" s="747"/>
      <c r="D9" s="736"/>
      <c r="E9" s="747"/>
      <c r="F9" s="406"/>
    </row>
    <row r="10" spans="1:9" s="404" customFormat="1" x14ac:dyDescent="0.25">
      <c r="A10" s="407" t="s">
        <v>325</v>
      </c>
      <c r="B10" s="736" t="s">
        <v>239</v>
      </c>
      <c r="C10" s="737"/>
      <c r="D10" s="737" t="s">
        <v>238</v>
      </c>
      <c r="E10" s="747"/>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1" t="s">
        <v>235</v>
      </c>
      <c r="B14" s="741"/>
      <c r="C14" s="741"/>
      <c r="D14" s="741"/>
      <c r="E14" s="741"/>
      <c r="F14" s="741"/>
    </row>
    <row r="15" spans="1:9" s="404" customFormat="1" x14ac:dyDescent="0.25">
      <c r="A15" s="402" t="s">
        <v>326</v>
      </c>
      <c r="B15" s="745" t="s">
        <v>236</v>
      </c>
      <c r="C15" s="746"/>
      <c r="D15" s="746" t="s">
        <v>237</v>
      </c>
      <c r="E15" s="748"/>
      <c r="F15" s="403" t="s">
        <v>156</v>
      </c>
    </row>
    <row r="16" spans="1:9" s="404" customFormat="1" x14ac:dyDescent="0.25">
      <c r="A16" s="405"/>
      <c r="B16" s="736"/>
      <c r="C16" s="747"/>
      <c r="D16" s="736"/>
      <c r="E16" s="747"/>
      <c r="F16" s="406"/>
    </row>
    <row r="17" spans="1:14" s="404" customFormat="1" x14ac:dyDescent="0.25">
      <c r="A17" s="407" t="s">
        <v>325</v>
      </c>
      <c r="B17" s="736" t="s">
        <v>239</v>
      </c>
      <c r="C17" s="737"/>
      <c r="D17" s="737" t="s">
        <v>238</v>
      </c>
      <c r="E17" s="747"/>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1" t="s">
        <v>235</v>
      </c>
      <c r="B20" s="741"/>
      <c r="C20" s="741"/>
      <c r="D20" s="741"/>
      <c r="E20" s="741"/>
      <c r="F20" s="741"/>
    </row>
    <row r="21" spans="1:14" s="404" customFormat="1" x14ac:dyDescent="0.25">
      <c r="A21" s="402" t="s">
        <v>326</v>
      </c>
      <c r="B21" s="745" t="s">
        <v>236</v>
      </c>
      <c r="C21" s="746"/>
      <c r="D21" s="746" t="s">
        <v>237</v>
      </c>
      <c r="E21" s="748"/>
      <c r="F21" s="403" t="s">
        <v>156</v>
      </c>
    </row>
    <row r="22" spans="1:14" s="404" customFormat="1" x14ac:dyDescent="0.25">
      <c r="A22" s="405"/>
      <c r="B22" s="736"/>
      <c r="C22" s="747"/>
      <c r="D22" s="736"/>
      <c r="E22" s="747"/>
      <c r="F22" s="406"/>
    </row>
    <row r="23" spans="1:14" s="414" customFormat="1" x14ac:dyDescent="0.25">
      <c r="A23" s="407" t="s">
        <v>325</v>
      </c>
      <c r="B23" s="742" t="s">
        <v>239</v>
      </c>
      <c r="C23" s="743"/>
      <c r="D23" s="743" t="s">
        <v>238</v>
      </c>
      <c r="E23" s="744"/>
      <c r="F23" s="413" t="s">
        <v>156</v>
      </c>
    </row>
    <row r="24" spans="1:14" s="404" customFormat="1" ht="15.75" thickBot="1" x14ac:dyDescent="0.3">
      <c r="A24" s="408"/>
      <c r="B24" s="738"/>
      <c r="C24" s="739"/>
      <c r="D24" s="738"/>
      <c r="E24" s="739"/>
      <c r="F24" s="409"/>
    </row>
    <row r="25" spans="1:14" s="404" customFormat="1" x14ac:dyDescent="0.25">
      <c r="A25" s="740"/>
      <c r="B25" s="740"/>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54" t="s">
        <v>141</v>
      </c>
      <c r="B29" s="754"/>
      <c r="C29" s="754"/>
      <c r="D29" s="754"/>
      <c r="E29" s="754"/>
      <c r="F29" s="754"/>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259</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757" t="s">
        <v>203</v>
      </c>
      <c r="C4" s="757"/>
      <c r="D4" s="757"/>
      <c r="E4" s="757"/>
      <c r="F4" s="757"/>
      <c r="G4" s="757"/>
      <c r="H4" s="757"/>
      <c r="I4" s="757"/>
      <c r="J4" s="757"/>
      <c r="K4" s="757"/>
      <c r="L4" s="757"/>
      <c r="M4" s="757"/>
      <c r="N4" s="757"/>
      <c r="O4" s="757"/>
      <c r="P4" s="757"/>
    </row>
    <row r="5" spans="2:16" ht="34.5" customHeight="1" x14ac:dyDescent="0.25">
      <c r="B5" s="462" t="s">
        <v>265</v>
      </c>
      <c r="C5" s="462"/>
      <c r="D5" s="462"/>
      <c r="E5" s="462"/>
      <c r="F5" s="462"/>
      <c r="G5" s="462"/>
      <c r="H5" s="462"/>
      <c r="I5" s="462"/>
      <c r="J5" s="462"/>
      <c r="K5" s="462"/>
      <c r="L5" s="462"/>
      <c r="M5" s="462"/>
      <c r="N5" s="462"/>
      <c r="O5" s="462"/>
      <c r="P5" s="462"/>
    </row>
    <row r="6" spans="2:16" x14ac:dyDescent="0.25">
      <c r="B6" s="759" t="s">
        <v>210</v>
      </c>
      <c r="C6" s="759"/>
      <c r="D6" s="759"/>
      <c r="E6" s="759"/>
      <c r="F6" s="759"/>
      <c r="G6" s="759"/>
      <c r="H6" s="759"/>
      <c r="I6" s="759"/>
      <c r="J6" s="759"/>
      <c r="K6" s="759"/>
      <c r="L6" s="759"/>
      <c r="M6" s="759"/>
      <c r="N6" s="759"/>
      <c r="O6" s="759"/>
      <c r="P6" s="759"/>
    </row>
    <row r="7" spans="2:16" ht="21.75" customHeight="1" x14ac:dyDescent="0.25">
      <c r="B7" s="462" t="s">
        <v>227</v>
      </c>
      <c r="C7" s="462"/>
      <c r="D7" s="462"/>
      <c r="E7" s="462"/>
      <c r="F7" s="462"/>
      <c r="G7" s="462"/>
      <c r="H7" s="462"/>
      <c r="I7" s="462"/>
      <c r="J7" s="462"/>
      <c r="K7" s="462"/>
      <c r="L7" s="462"/>
      <c r="M7" s="462"/>
      <c r="N7" s="462"/>
      <c r="O7" s="462"/>
      <c r="P7" s="462"/>
    </row>
    <row r="8" spans="2:16" x14ac:dyDescent="0.25">
      <c r="B8" s="759" t="s">
        <v>211</v>
      </c>
      <c r="C8" s="759"/>
      <c r="D8" s="759"/>
      <c r="E8" s="759"/>
      <c r="F8" s="759"/>
      <c r="G8" s="759"/>
      <c r="H8" s="759"/>
      <c r="I8" s="759"/>
      <c r="J8" s="759"/>
      <c r="K8" s="759"/>
      <c r="L8" s="759"/>
      <c r="M8" s="759"/>
      <c r="N8" s="759"/>
      <c r="O8" s="759"/>
      <c r="P8" s="759"/>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0" t="s">
        <v>229</v>
      </c>
      <c r="C15" s="760"/>
      <c r="D15" s="760"/>
      <c r="E15" s="760"/>
      <c r="F15" s="760"/>
      <c r="G15" s="760"/>
      <c r="H15" s="760"/>
      <c r="I15" s="760"/>
      <c r="J15" s="760"/>
      <c r="K15" s="760"/>
      <c r="L15" s="760"/>
      <c r="M15" s="760"/>
      <c r="N15" s="760"/>
      <c r="O15" s="760"/>
      <c r="P15" s="760"/>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1" t="s">
        <v>142</v>
      </c>
      <c r="C17" s="761"/>
      <c r="D17" s="761"/>
      <c r="E17" s="761"/>
      <c r="F17" s="761"/>
      <c r="G17" s="761"/>
      <c r="H17" s="761"/>
      <c r="I17" s="761"/>
      <c r="J17" s="761"/>
      <c r="K17" s="761"/>
      <c r="L17" s="761"/>
      <c r="M17" s="761"/>
      <c r="N17" s="761"/>
      <c r="O17" s="761"/>
      <c r="P17" s="761"/>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0" t="s">
        <v>152</v>
      </c>
      <c r="C19" s="760"/>
      <c r="D19" s="760"/>
      <c r="E19" s="760"/>
      <c r="F19" s="760"/>
      <c r="G19" s="760"/>
      <c r="H19" s="760"/>
      <c r="I19" s="760"/>
      <c r="J19" s="760"/>
      <c r="K19" s="760"/>
      <c r="L19" s="760"/>
      <c r="M19" s="760"/>
      <c r="N19" s="760"/>
      <c r="O19" s="760"/>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1" t="s">
        <v>143</v>
      </c>
      <c r="C27" s="761"/>
      <c r="D27" s="761"/>
      <c r="E27" s="761"/>
      <c r="F27" s="761"/>
      <c r="G27" s="761"/>
      <c r="H27" s="761"/>
      <c r="I27" s="761"/>
      <c r="J27" s="761"/>
      <c r="K27" s="761"/>
      <c r="L27" s="761"/>
      <c r="M27" s="761"/>
      <c r="N27" s="761"/>
      <c r="O27" s="761"/>
      <c r="P27" s="761"/>
    </row>
    <row r="28" spans="2:16" x14ac:dyDescent="0.25">
      <c r="B28" s="759" t="s">
        <v>151</v>
      </c>
      <c r="C28" s="759"/>
      <c r="D28" s="759"/>
      <c r="E28" s="759"/>
      <c r="F28" s="759"/>
      <c r="G28" s="759"/>
      <c r="H28" s="759"/>
      <c r="I28" s="759"/>
      <c r="J28" s="759"/>
      <c r="K28" s="759"/>
      <c r="L28" s="759"/>
      <c r="M28" s="759"/>
      <c r="N28" s="759"/>
      <c r="O28" s="759"/>
      <c r="P28" s="759"/>
    </row>
    <row r="29" spans="2:16" ht="53.25" customHeight="1" x14ac:dyDescent="0.25">
      <c r="B29" s="761" t="s">
        <v>144</v>
      </c>
      <c r="C29" s="761"/>
      <c r="D29" s="761"/>
      <c r="E29" s="761"/>
      <c r="F29" s="761"/>
      <c r="G29" s="761"/>
      <c r="H29" s="761"/>
      <c r="I29" s="761"/>
      <c r="J29" s="761"/>
      <c r="K29" s="761"/>
      <c r="L29" s="761"/>
      <c r="M29" s="761"/>
      <c r="N29" s="761"/>
      <c r="O29" s="761"/>
      <c r="P29" s="761"/>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1" t="s">
        <v>145</v>
      </c>
      <c r="C31" s="761"/>
      <c r="D31" s="761"/>
      <c r="E31" s="761"/>
      <c r="F31" s="761"/>
      <c r="G31" s="761"/>
      <c r="H31" s="761"/>
      <c r="I31" s="761"/>
      <c r="J31" s="761"/>
      <c r="K31" s="761"/>
      <c r="L31" s="761"/>
      <c r="M31" s="761"/>
      <c r="N31" s="761"/>
      <c r="O31" s="761"/>
      <c r="P31" s="761"/>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1" t="s">
        <v>146</v>
      </c>
      <c r="C33" s="761"/>
      <c r="D33" s="761"/>
      <c r="E33" s="761"/>
      <c r="F33" s="761"/>
      <c r="G33" s="761"/>
      <c r="H33" s="761"/>
      <c r="I33" s="761"/>
      <c r="J33" s="761"/>
      <c r="K33" s="761"/>
      <c r="L33" s="761"/>
      <c r="M33" s="761"/>
      <c r="N33" s="761"/>
      <c r="O33" s="761"/>
      <c r="P33" s="761"/>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58" t="s">
        <v>164</v>
      </c>
      <c r="C35" s="758"/>
      <c r="D35" s="758"/>
      <c r="E35" s="758"/>
      <c r="F35" s="758"/>
      <c r="G35" s="758"/>
      <c r="H35" s="758"/>
      <c r="I35" s="758"/>
      <c r="J35" s="758"/>
      <c r="K35" s="758"/>
      <c r="L35" s="758"/>
      <c r="M35" s="758"/>
      <c r="N35" s="758"/>
      <c r="O35" s="758"/>
      <c r="P35" s="758"/>
    </row>
    <row r="36" spans="2:16" x14ac:dyDescent="0.25">
      <c r="B36" s="757" t="s">
        <v>212</v>
      </c>
      <c r="C36" s="757"/>
      <c r="D36" s="757"/>
      <c r="E36" s="757"/>
      <c r="F36" s="757"/>
      <c r="G36" s="757"/>
      <c r="H36" s="757"/>
      <c r="I36" s="757"/>
      <c r="J36" s="757"/>
      <c r="K36" s="757"/>
      <c r="L36" s="757"/>
      <c r="M36" s="757"/>
      <c r="N36" s="757"/>
      <c r="O36" s="757"/>
      <c r="P36" s="757"/>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9" t="s">
        <v>213</v>
      </c>
      <c r="C40" s="759"/>
      <c r="D40" s="759"/>
      <c r="E40" s="759"/>
      <c r="F40" s="759"/>
      <c r="G40" s="759"/>
      <c r="H40" s="759"/>
      <c r="I40" s="759"/>
      <c r="J40" s="759"/>
      <c r="K40" s="759"/>
      <c r="L40" s="759"/>
      <c r="M40" s="759"/>
      <c r="N40" s="759"/>
      <c r="O40" s="759"/>
      <c r="P40" s="759"/>
    </row>
    <row r="41" spans="2:16" ht="26.25" customHeight="1" x14ac:dyDescent="0.25">
      <c r="B41" s="462" t="s">
        <v>267</v>
      </c>
      <c r="C41" s="462"/>
      <c r="D41" s="462"/>
      <c r="E41" s="462"/>
      <c r="F41" s="462"/>
      <c r="G41" s="462"/>
      <c r="H41" s="462"/>
      <c r="I41" s="462"/>
      <c r="J41" s="462"/>
      <c r="K41" s="462"/>
      <c r="L41" s="462"/>
      <c r="M41" s="462"/>
      <c r="N41" s="462"/>
      <c r="O41" s="462"/>
      <c r="P41" s="46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2" t="s">
        <v>268</v>
      </c>
      <c r="C43" s="462"/>
      <c r="D43" s="462"/>
      <c r="E43" s="462"/>
      <c r="F43" s="462"/>
      <c r="G43" s="462"/>
      <c r="H43" s="462"/>
      <c r="I43" s="462"/>
      <c r="J43" s="462"/>
      <c r="K43" s="462"/>
      <c r="L43" s="462"/>
      <c r="M43" s="462"/>
      <c r="N43" s="462"/>
      <c r="O43" s="462"/>
      <c r="P43" s="46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6" t="s">
        <v>165</v>
      </c>
      <c r="C47" s="756"/>
      <c r="D47" s="756"/>
      <c r="E47" s="756"/>
      <c r="F47" s="756"/>
      <c r="G47" s="756"/>
      <c r="H47" s="756"/>
      <c r="I47" s="756"/>
      <c r="J47" s="756"/>
      <c r="K47" s="756"/>
      <c r="L47" s="756"/>
      <c r="M47" s="756"/>
      <c r="N47" s="756"/>
      <c r="O47" s="756"/>
      <c r="P47" s="756"/>
    </row>
    <row r="48" spans="2:16" x14ac:dyDescent="0.25">
      <c r="B48" s="757" t="s">
        <v>139</v>
      </c>
      <c r="C48" s="757"/>
      <c r="D48" s="757"/>
      <c r="E48" s="757"/>
      <c r="F48" s="757"/>
      <c r="G48" s="757"/>
      <c r="H48" s="757"/>
      <c r="I48" s="757"/>
      <c r="J48" s="757"/>
      <c r="K48" s="757"/>
      <c r="L48" s="757"/>
      <c r="M48" s="757"/>
      <c r="N48" s="757"/>
      <c r="O48" s="757"/>
      <c r="P48" s="757"/>
    </row>
    <row r="49" spans="2:16" x14ac:dyDescent="0.25">
      <c r="B49" s="757" t="s">
        <v>231</v>
      </c>
      <c r="C49" s="757"/>
      <c r="D49" s="757"/>
      <c r="E49" s="757"/>
      <c r="F49" s="757"/>
      <c r="G49" s="757"/>
      <c r="H49" s="757"/>
      <c r="I49" s="757"/>
      <c r="J49" s="757"/>
      <c r="K49" s="757"/>
      <c r="L49" s="757"/>
      <c r="M49" s="757"/>
      <c r="N49" s="757"/>
      <c r="O49" s="757"/>
      <c r="P49" s="757"/>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2" t="s">
        <v>182</v>
      </c>
      <c r="C51" s="462"/>
      <c r="D51" s="462"/>
      <c r="E51" s="462"/>
      <c r="F51" s="462"/>
      <c r="G51" s="462"/>
      <c r="H51" s="462"/>
      <c r="I51" s="462"/>
      <c r="J51" s="462"/>
      <c r="K51" s="462"/>
      <c r="L51" s="462"/>
      <c r="M51" s="462"/>
      <c r="N51" s="462"/>
      <c r="O51" s="462"/>
      <c r="P51" s="46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2" t="s">
        <v>149</v>
      </c>
      <c r="C65" s="462"/>
      <c r="D65" s="462"/>
      <c r="E65" s="462"/>
      <c r="F65" s="462"/>
      <c r="G65" s="462"/>
      <c r="H65" s="462"/>
      <c r="I65" s="462"/>
      <c r="J65" s="462"/>
      <c r="K65" s="462"/>
      <c r="L65" s="462"/>
      <c r="M65" s="462"/>
      <c r="N65" s="462"/>
      <c r="O65" s="462"/>
      <c r="P65" s="46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4"/>
      <c r="C68" s="764"/>
      <c r="D68" s="764"/>
      <c r="E68" s="764"/>
      <c r="F68" s="764"/>
      <c r="G68" s="764"/>
      <c r="H68" s="764"/>
      <c r="I68" s="764"/>
      <c r="J68" s="764"/>
      <c r="K68" s="764"/>
      <c r="L68" s="764"/>
      <c r="M68" s="764"/>
      <c r="N68" s="764"/>
      <c r="O68" s="764"/>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2" t="s">
        <v>125</v>
      </c>
      <c r="C71" s="462"/>
      <c r="D71" s="462"/>
      <c r="E71" s="462"/>
      <c r="F71" s="462"/>
      <c r="G71" s="462"/>
      <c r="H71" s="462"/>
      <c r="I71" s="462"/>
      <c r="J71" s="462"/>
      <c r="K71" s="462"/>
      <c r="L71" s="462"/>
      <c r="M71" s="462"/>
      <c r="N71" s="462"/>
      <c r="O71" s="462"/>
      <c r="P71" s="46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2" t="s">
        <v>137</v>
      </c>
      <c r="C83" s="462"/>
      <c r="D83" s="462"/>
      <c r="E83" s="462"/>
      <c r="F83" s="462"/>
      <c r="G83" s="462"/>
      <c r="H83" s="462"/>
      <c r="I83" s="462"/>
      <c r="J83" s="462"/>
      <c r="K83" s="462"/>
      <c r="L83" s="462"/>
      <c r="M83" s="462"/>
      <c r="N83" s="462"/>
      <c r="O83" s="462"/>
      <c r="P83" s="46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2" t="s">
        <v>141</v>
      </c>
      <c r="C87" s="462"/>
      <c r="D87" s="462"/>
      <c r="E87" s="462"/>
      <c r="F87" s="462"/>
      <c r="G87" s="462"/>
      <c r="H87" s="462"/>
      <c r="I87" s="462"/>
      <c r="J87" s="462"/>
      <c r="K87" s="462"/>
      <c r="L87" s="462"/>
      <c r="M87" s="462"/>
      <c r="N87" s="462"/>
      <c r="O87" s="462"/>
      <c r="P87" s="46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252</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187"/>
      <c r="C4" s="187"/>
      <c r="D4" s="187"/>
      <c r="E4" s="187"/>
      <c r="F4" s="187"/>
      <c r="G4" s="187"/>
      <c r="H4" s="187"/>
      <c r="I4" s="187"/>
      <c r="J4" s="187"/>
      <c r="K4" s="187"/>
      <c r="L4" s="187"/>
      <c r="M4" s="187"/>
      <c r="N4" s="187"/>
      <c r="O4" s="187"/>
      <c r="P4" s="187"/>
    </row>
    <row r="5" spans="2:16" ht="51.75" customHeight="1" x14ac:dyDescent="0.25">
      <c r="B5" s="462" t="s">
        <v>292</v>
      </c>
      <c r="C5" s="462"/>
      <c r="D5" s="462"/>
      <c r="E5" s="462"/>
      <c r="F5" s="462"/>
      <c r="G5" s="462"/>
      <c r="H5" s="462"/>
      <c r="I5" s="462"/>
      <c r="J5" s="462"/>
      <c r="K5" s="462"/>
      <c r="L5" s="462"/>
      <c r="M5" s="462"/>
      <c r="N5" s="462"/>
      <c r="O5" s="462"/>
      <c r="P5" s="462"/>
    </row>
    <row r="7" spans="2:16" x14ac:dyDescent="0.25">
      <c r="B7" s="462" t="s">
        <v>240</v>
      </c>
      <c r="C7" s="462"/>
      <c r="D7" s="462"/>
      <c r="E7" s="462"/>
      <c r="F7" s="462"/>
      <c r="G7" s="462"/>
      <c r="H7" s="462"/>
      <c r="I7" s="462"/>
      <c r="J7" s="462"/>
      <c r="K7" s="462"/>
      <c r="L7" s="462"/>
      <c r="M7" s="462"/>
      <c r="N7" s="462"/>
      <c r="O7" s="462"/>
      <c r="P7" s="462"/>
    </row>
    <row r="9" spans="2:16" ht="27" customHeight="1" x14ac:dyDescent="0.25">
      <c r="B9" s="462" t="s">
        <v>276</v>
      </c>
      <c r="C9" s="462"/>
      <c r="D9" s="462"/>
      <c r="E9" s="462"/>
      <c r="F9" s="462"/>
      <c r="G9" s="462"/>
      <c r="H9" s="462"/>
      <c r="I9" s="462"/>
      <c r="J9" s="462"/>
      <c r="K9" s="462"/>
      <c r="L9" s="462"/>
      <c r="M9" s="462"/>
      <c r="N9" s="462"/>
      <c r="O9" s="462"/>
      <c r="P9" s="462"/>
    </row>
    <row r="11" spans="2:16" ht="26.25" customHeight="1" x14ac:dyDescent="0.25">
      <c r="B11" s="462" t="s">
        <v>315</v>
      </c>
      <c r="C11" s="462"/>
      <c r="D11" s="462"/>
      <c r="E11" s="462"/>
      <c r="F11" s="462"/>
      <c r="G11" s="462"/>
      <c r="H11" s="462"/>
      <c r="I11" s="462"/>
      <c r="J11" s="462"/>
      <c r="K11" s="462"/>
      <c r="L11" s="462"/>
      <c r="M11" s="462"/>
      <c r="N11" s="462"/>
      <c r="O11" s="462"/>
      <c r="P11" s="462"/>
    </row>
    <row r="13" spans="2:16" ht="39.75" customHeight="1" x14ac:dyDescent="0.25">
      <c r="B13" s="765" t="s">
        <v>316</v>
      </c>
      <c r="C13" s="765"/>
      <c r="D13" s="765"/>
      <c r="E13" s="765"/>
      <c r="F13" s="765"/>
      <c r="G13" s="765"/>
      <c r="H13" s="765"/>
      <c r="I13" s="765"/>
      <c r="J13" s="765"/>
      <c r="K13" s="765"/>
      <c r="L13" s="765"/>
      <c r="M13" s="765"/>
      <c r="N13" s="765"/>
      <c r="O13" s="765"/>
      <c r="P13" s="765"/>
    </row>
    <row r="15" spans="2:16" ht="63.75" customHeight="1" x14ac:dyDescent="0.25">
      <c r="B15" s="462" t="s">
        <v>278</v>
      </c>
      <c r="C15" s="462"/>
      <c r="D15" s="462"/>
      <c r="E15" s="462"/>
      <c r="F15" s="462"/>
      <c r="G15" s="462"/>
      <c r="H15" s="462"/>
      <c r="I15" s="462"/>
      <c r="J15" s="462"/>
      <c r="K15" s="462"/>
      <c r="L15" s="462"/>
      <c r="M15" s="462"/>
      <c r="N15" s="462"/>
      <c r="O15" s="462"/>
      <c r="P15" s="462"/>
    </row>
    <row r="17" spans="2:16" ht="96.75" customHeight="1" x14ac:dyDescent="0.25">
      <c r="B17" s="462" t="s">
        <v>274</v>
      </c>
      <c r="C17" s="462"/>
      <c r="D17" s="462"/>
      <c r="E17" s="462"/>
      <c r="F17" s="462"/>
      <c r="G17" s="462"/>
      <c r="H17" s="462"/>
      <c r="I17" s="462"/>
      <c r="J17" s="462"/>
      <c r="K17" s="462"/>
      <c r="L17" s="462"/>
      <c r="M17" s="462"/>
      <c r="N17" s="462"/>
      <c r="O17" s="462"/>
      <c r="P17" s="462"/>
    </row>
    <row r="19" spans="2:16" ht="75" customHeight="1" x14ac:dyDescent="0.25">
      <c r="B19" s="462" t="s">
        <v>241</v>
      </c>
      <c r="C19" s="462"/>
      <c r="D19" s="462"/>
      <c r="E19" s="462"/>
      <c r="F19" s="462"/>
      <c r="G19" s="462"/>
      <c r="H19" s="462"/>
      <c r="I19" s="462"/>
      <c r="J19" s="462"/>
      <c r="K19" s="462"/>
      <c r="L19" s="462"/>
      <c r="M19" s="462"/>
      <c r="N19" s="462"/>
      <c r="O19" s="462"/>
      <c r="P19" s="462"/>
    </row>
    <row r="21" spans="2:16" ht="48" customHeight="1" x14ac:dyDescent="0.25">
      <c r="B21" s="462" t="s">
        <v>242</v>
      </c>
      <c r="C21" s="462"/>
      <c r="D21" s="462"/>
      <c r="E21" s="462"/>
      <c r="F21" s="462"/>
      <c r="G21" s="462"/>
      <c r="H21" s="462"/>
      <c r="I21" s="462"/>
      <c r="J21" s="462"/>
      <c r="K21" s="462"/>
      <c r="L21" s="462"/>
      <c r="M21" s="462"/>
      <c r="N21" s="462"/>
      <c r="O21" s="462"/>
      <c r="P21" s="462"/>
    </row>
    <row r="23" spans="2:16" x14ac:dyDescent="0.25">
      <c r="B23" s="462" t="s">
        <v>243</v>
      </c>
      <c r="C23" s="462"/>
      <c r="D23" s="462"/>
      <c r="E23" s="462"/>
      <c r="F23" s="462"/>
      <c r="G23" s="462"/>
      <c r="H23" s="462"/>
      <c r="I23" s="462"/>
      <c r="J23" s="462"/>
      <c r="K23" s="462"/>
      <c r="L23" s="462"/>
      <c r="M23" s="462"/>
      <c r="N23" s="462"/>
      <c r="O23" s="462"/>
      <c r="P23" s="462"/>
    </row>
    <row r="25" spans="2:16" ht="54.75" customHeight="1" x14ac:dyDescent="0.25">
      <c r="B25" s="462" t="s">
        <v>244</v>
      </c>
      <c r="C25" s="462"/>
      <c r="D25" s="462"/>
      <c r="E25" s="462"/>
      <c r="F25" s="462"/>
      <c r="G25" s="462"/>
      <c r="H25" s="462"/>
      <c r="I25" s="462"/>
      <c r="J25" s="462"/>
      <c r="K25" s="462"/>
      <c r="L25" s="462"/>
      <c r="M25" s="462"/>
      <c r="N25" s="462"/>
      <c r="O25" s="462"/>
      <c r="P25" s="462"/>
    </row>
    <row r="27" spans="2:16" ht="44.25" customHeight="1" x14ac:dyDescent="0.25">
      <c r="B27" s="462" t="s">
        <v>263</v>
      </c>
      <c r="C27" s="462"/>
      <c r="D27" s="462"/>
      <c r="E27" s="462"/>
      <c r="F27" s="462"/>
      <c r="G27" s="462"/>
      <c r="H27" s="462"/>
      <c r="I27" s="462"/>
      <c r="J27" s="462"/>
      <c r="K27" s="462"/>
      <c r="L27" s="462"/>
      <c r="M27" s="462"/>
      <c r="N27" s="462"/>
      <c r="O27" s="462"/>
      <c r="P27" s="462"/>
    </row>
    <row r="29" spans="2:16" x14ac:dyDescent="0.25">
      <c r="B29" s="760" t="s">
        <v>245</v>
      </c>
      <c r="C29" s="462"/>
      <c r="D29" s="462"/>
      <c r="E29" s="462"/>
      <c r="F29" s="462"/>
      <c r="G29" s="462"/>
      <c r="H29" s="462"/>
      <c r="I29" s="462"/>
      <c r="J29" s="462"/>
      <c r="K29" s="462"/>
      <c r="L29" s="462"/>
      <c r="M29" s="462"/>
      <c r="N29" s="462"/>
      <c r="O29" s="462"/>
      <c r="P29" s="462"/>
    </row>
    <row r="31" spans="2:16" x14ac:dyDescent="0.25">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2017-04-25T18:39:04Z</cp:lastPrinted>
  <dcterms:created xsi:type="dcterms:W3CDTF">2016-01-27T18:57:01Z</dcterms:created>
  <dcterms:modified xsi:type="dcterms:W3CDTF">2019-09-25T14:26:26Z</dcterms:modified>
</cp:coreProperties>
</file>